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hared\RFB - RFP Documents\Bid Docs\BID 120024 VMWare Support &amp; Consulting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0" i="1"/>
  <c r="M9" i="1"/>
  <c r="M8" i="1"/>
  <c r="M7" i="1"/>
  <c r="M12" i="1" s="1"/>
  <c r="K11" i="1"/>
  <c r="K10" i="1"/>
  <c r="K9" i="1"/>
  <c r="K12" i="1" s="1"/>
  <c r="K8" i="1"/>
  <c r="K7" i="1"/>
  <c r="I11" i="1"/>
  <c r="I10" i="1"/>
  <c r="I9" i="1"/>
  <c r="I12" i="1" s="1"/>
  <c r="I8" i="1"/>
  <c r="I7" i="1"/>
  <c r="G11" i="1"/>
  <c r="G10" i="1"/>
  <c r="G9" i="1"/>
  <c r="G8" i="1"/>
  <c r="G7" i="1"/>
  <c r="E12" i="1"/>
  <c r="E11" i="1"/>
  <c r="E10" i="1"/>
  <c r="E9" i="1"/>
  <c r="E8" i="1"/>
  <c r="E7" i="1"/>
  <c r="G12" i="1" l="1"/>
</calcChain>
</file>

<file path=xl/sharedStrings.xml><?xml version="1.0" encoding="utf-8"?>
<sst xmlns="http://schemas.openxmlformats.org/spreadsheetml/2006/main" count="41" uniqueCount="29">
  <si>
    <t>Item</t>
  </si>
  <si>
    <t xml:space="preserve">Manufacturer </t>
  </si>
  <si>
    <t>Part Number</t>
  </si>
  <si>
    <t>Quantity</t>
  </si>
  <si>
    <t>Unit Cost</t>
  </si>
  <si>
    <t>Extended Cost</t>
  </si>
  <si>
    <t>VMware Support and Subscription Production Maintenance 1 Year</t>
  </si>
  <si>
    <t>VCS6-STD-P-SSS-C</t>
  </si>
  <si>
    <t>VMware Support and Subscription Production Maintenance 1 Processor 1 Year</t>
  </si>
  <si>
    <t>VS6-STD-P-SSS-C</t>
  </si>
  <si>
    <t>VMware vSphere Enterprise Plus (v. 6) - upgrade license – 1 processor</t>
  </si>
  <si>
    <t>VS6-STD-EPL-UG-C-T1</t>
  </si>
  <si>
    <t>VMware Support and Subscription Production – technical support - for VMware</t>
  </si>
  <si>
    <t>VS6-EPL-P-SSS-C</t>
  </si>
  <si>
    <t>VMware SLED Consulting and Training Credits - pre-purchasing training funds</t>
  </si>
  <si>
    <t>SVC-CR-SLED-0-C</t>
  </si>
  <si>
    <t>TOTAL</t>
  </si>
  <si>
    <t>CDW Government</t>
  </si>
  <si>
    <t>Hypertec Direct</t>
  </si>
  <si>
    <t>Mvation</t>
  </si>
  <si>
    <t>Vcloud Tech</t>
  </si>
  <si>
    <t>Zones LLC</t>
  </si>
  <si>
    <t>Bid # 1210024 VMWare Supprt &amp; Training</t>
  </si>
  <si>
    <t>Due: 2/25/2020</t>
  </si>
  <si>
    <t>Glen Cove, NY</t>
  </si>
  <si>
    <t>Vernon Hills, IL</t>
  </si>
  <si>
    <t>Auburn, WA</t>
  </si>
  <si>
    <t>Tempe, AZ</t>
  </si>
  <si>
    <t>Rolling Hills Estates, 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</si>
</sst>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6" xfId="0" applyBorder="1"/>
    <xf numFmtId="0" fontId="4" fillId="0" borderId="0" xfId="0" applyFont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3" fillId="0" borderId="5" xfId="0" applyNumberFormat="1" applyFont="1" applyBorder="1" applyAlignment="1">
      <alignment horizontal="right" vertical="center" wrapText="1"/>
    </xf>
    <xf numFmtId="44" fontId="4" fillId="0" borderId="2" xfId="1" applyFont="1" applyBorder="1" applyAlignment="1">
      <alignment vertical="center" wrapText="1"/>
    </xf>
    <xf numFmtId="44" fontId="4" fillId="0" borderId="2" xfId="0" applyNumberFormat="1" applyFont="1" applyBorder="1" applyAlignment="1">
      <alignment vertical="center" wrapText="1"/>
    </xf>
    <xf numFmtId="44" fontId="4" fillId="0" borderId="1" xfId="1" applyFont="1" applyBorder="1" applyAlignment="1">
      <alignment vertical="center" wrapText="1"/>
    </xf>
    <xf numFmtId="44" fontId="4" fillId="0" borderId="5" xfId="1" applyFont="1" applyBorder="1" applyAlignment="1">
      <alignment vertical="center" wrapText="1"/>
    </xf>
    <xf numFmtId="44" fontId="4" fillId="0" borderId="1" xfId="0" applyNumberFormat="1" applyFont="1" applyBorder="1" applyAlignment="1">
      <alignment vertical="center" wrapText="1"/>
    </xf>
    <xf numFmtId="44" fontId="3" fillId="3" borderId="5" xfId="0" applyNumberFormat="1" applyFont="1" applyFill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E18" sqref="E18"/>
    </sheetView>
  </sheetViews>
  <sheetFormatPr defaultRowHeight="15" x14ac:dyDescent="0.25"/>
  <cols>
    <col min="1" max="1" width="75.28515625" customWidth="1"/>
    <col min="2" max="2" width="23.85546875" customWidth="1"/>
    <col min="3" max="3" width="11" customWidth="1"/>
    <col min="4" max="4" width="13.42578125" customWidth="1"/>
    <col min="5" max="5" width="18.5703125" customWidth="1"/>
    <col min="6" max="6" width="15.5703125" customWidth="1"/>
    <col min="7" max="7" width="19.28515625" customWidth="1"/>
    <col min="8" max="8" width="14.140625" customWidth="1"/>
    <col min="9" max="9" width="18.28515625" customWidth="1"/>
    <col min="10" max="10" width="12.85546875" customWidth="1"/>
    <col min="11" max="11" width="17.28515625" customWidth="1"/>
    <col min="12" max="12" width="14.7109375" customWidth="1"/>
    <col min="13" max="13" width="16.7109375" customWidth="1"/>
  </cols>
  <sheetData>
    <row r="1" spans="1:13" ht="21" x14ac:dyDescent="0.35">
      <c r="A1" s="2" t="s">
        <v>22</v>
      </c>
    </row>
    <row r="2" spans="1:13" ht="18.75" x14ac:dyDescent="0.3">
      <c r="A2" s="1" t="s">
        <v>23</v>
      </c>
    </row>
    <row r="3" spans="1:13" x14ac:dyDescent="0.25">
      <c r="A3" s="3"/>
      <c r="B3" s="3"/>
      <c r="C3" s="3"/>
      <c r="D3" s="13" t="s">
        <v>17</v>
      </c>
      <c r="E3" s="13"/>
      <c r="F3" s="13" t="s">
        <v>18</v>
      </c>
      <c r="G3" s="13"/>
      <c r="H3" s="13" t="s">
        <v>19</v>
      </c>
      <c r="I3" s="13"/>
      <c r="J3" s="13" t="s">
        <v>20</v>
      </c>
      <c r="K3" s="13"/>
      <c r="L3" s="13" t="s">
        <v>21</v>
      </c>
      <c r="M3" s="12"/>
    </row>
    <row r="4" spans="1:13" ht="15.75" thickBot="1" x14ac:dyDescent="0.3">
      <c r="A4" s="3"/>
      <c r="B4" s="3"/>
      <c r="C4" s="3"/>
      <c r="D4" s="12" t="s">
        <v>25</v>
      </c>
      <c r="E4" s="12"/>
      <c r="F4" s="12" t="s">
        <v>27</v>
      </c>
      <c r="G4" s="12"/>
      <c r="H4" s="12" t="s">
        <v>24</v>
      </c>
      <c r="I4" s="12"/>
      <c r="J4" s="12" t="s">
        <v>28</v>
      </c>
      <c r="K4" s="12"/>
      <c r="L4" s="12" t="s">
        <v>26</v>
      </c>
      <c r="M4" s="12"/>
    </row>
    <row r="5" spans="1:13" x14ac:dyDescent="0.25">
      <c r="A5" s="14" t="s">
        <v>0</v>
      </c>
      <c r="B5" s="4" t="s">
        <v>1</v>
      </c>
      <c r="C5" s="14" t="s">
        <v>3</v>
      </c>
      <c r="D5" s="14" t="s">
        <v>4</v>
      </c>
      <c r="E5" s="14" t="s">
        <v>5</v>
      </c>
      <c r="F5" s="14" t="s">
        <v>4</v>
      </c>
      <c r="G5" s="14" t="s">
        <v>5</v>
      </c>
      <c r="H5" s="14" t="s">
        <v>4</v>
      </c>
      <c r="I5" s="14" t="s">
        <v>5</v>
      </c>
      <c r="J5" s="14" t="s">
        <v>4</v>
      </c>
      <c r="K5" s="14" t="s">
        <v>5</v>
      </c>
      <c r="L5" s="14" t="s">
        <v>4</v>
      </c>
      <c r="M5" s="14" t="s">
        <v>5</v>
      </c>
    </row>
    <row r="6" spans="1:13" ht="15.75" thickBot="1" x14ac:dyDescent="0.3">
      <c r="A6" s="15"/>
      <c r="B6" s="5" t="s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30.75" customHeight="1" thickBot="1" x14ac:dyDescent="0.3">
      <c r="A7" s="9" t="s">
        <v>6</v>
      </c>
      <c r="B7" s="9" t="s">
        <v>7</v>
      </c>
      <c r="C7" s="16">
        <v>2</v>
      </c>
      <c r="D7" s="20">
        <v>1405.04</v>
      </c>
      <c r="E7" s="21">
        <f>C7*D7</f>
        <v>2810.08</v>
      </c>
      <c r="F7" s="20">
        <v>1454.4</v>
      </c>
      <c r="G7" s="21">
        <f>$C7*F7</f>
        <v>2908.8</v>
      </c>
      <c r="H7" s="20">
        <v>1433.14</v>
      </c>
      <c r="I7" s="21">
        <f>$C7*H7</f>
        <v>2866.28</v>
      </c>
      <c r="J7" s="20">
        <v>1411.92</v>
      </c>
      <c r="K7" s="21">
        <f>$C7*J7</f>
        <v>2823.84</v>
      </c>
      <c r="L7" s="20">
        <v>1417.26</v>
      </c>
      <c r="M7" s="21">
        <f>$C7*L7</f>
        <v>2834.52</v>
      </c>
    </row>
    <row r="8" spans="1:13" ht="22.5" customHeight="1" thickBot="1" x14ac:dyDescent="0.3">
      <c r="A8" s="9" t="s">
        <v>8</v>
      </c>
      <c r="B8" s="9" t="s">
        <v>9</v>
      </c>
      <c r="C8" s="16">
        <v>4</v>
      </c>
      <c r="D8" s="20">
        <v>293.93</v>
      </c>
      <c r="E8" s="21">
        <f>C8*D8</f>
        <v>1175.72</v>
      </c>
      <c r="F8" s="20">
        <v>304.25</v>
      </c>
      <c r="G8" s="21">
        <f>$C8*F8</f>
        <v>1217</v>
      </c>
      <c r="H8" s="20">
        <v>299.81</v>
      </c>
      <c r="I8" s="21">
        <f>$C8*H8</f>
        <v>1199.24</v>
      </c>
      <c r="J8" s="20">
        <v>295.37</v>
      </c>
      <c r="K8" s="21">
        <f>$C8*J8</f>
        <v>1181.48</v>
      </c>
      <c r="L8" s="20">
        <v>296.49</v>
      </c>
      <c r="M8" s="21">
        <f>$C8*L8</f>
        <v>1185.96</v>
      </c>
    </row>
    <row r="9" spans="1:13" ht="21.75" customHeight="1" thickBot="1" x14ac:dyDescent="0.3">
      <c r="A9" s="9" t="s">
        <v>10</v>
      </c>
      <c r="B9" s="9" t="s">
        <v>11</v>
      </c>
      <c r="C9" s="16">
        <v>14</v>
      </c>
      <c r="D9" s="20">
        <v>2356.58</v>
      </c>
      <c r="E9" s="21">
        <f>C9*D9</f>
        <v>32992.119999999995</v>
      </c>
      <c r="F9" s="20">
        <v>2419.58</v>
      </c>
      <c r="G9" s="21">
        <f>$C9*F9</f>
        <v>33874.119999999995</v>
      </c>
      <c r="H9" s="20">
        <v>2403.71</v>
      </c>
      <c r="I9" s="21">
        <f>$C9*H9</f>
        <v>33651.94</v>
      </c>
      <c r="J9" s="20">
        <v>2368.12</v>
      </c>
      <c r="K9" s="21">
        <f>$C9*J9</f>
        <v>33153.68</v>
      </c>
      <c r="L9" s="20">
        <v>2377.08</v>
      </c>
      <c r="M9" s="21">
        <f>$C9*L9</f>
        <v>33279.119999999995</v>
      </c>
    </row>
    <row r="10" spans="1:13" s="11" customFormat="1" ht="22.5" customHeight="1" thickBot="1" x14ac:dyDescent="0.3">
      <c r="A10" s="10" t="s">
        <v>12</v>
      </c>
      <c r="B10" s="10" t="s">
        <v>13</v>
      </c>
      <c r="C10" s="17">
        <v>14</v>
      </c>
      <c r="D10" s="22">
        <v>825.61</v>
      </c>
      <c r="E10" s="21">
        <f>C10*D10</f>
        <v>11558.54</v>
      </c>
      <c r="F10" s="22">
        <v>847.69</v>
      </c>
      <c r="G10" s="21">
        <f>$C10*F10</f>
        <v>11867.66</v>
      </c>
      <c r="H10" s="22">
        <v>842.12</v>
      </c>
      <c r="I10" s="21">
        <f>$C10*H10</f>
        <v>11789.68</v>
      </c>
      <c r="J10" s="22">
        <v>829.65</v>
      </c>
      <c r="K10" s="21">
        <f>$C10*J10</f>
        <v>11615.1</v>
      </c>
      <c r="L10" s="22">
        <v>832.79</v>
      </c>
      <c r="M10" s="21">
        <f>$C10*L10</f>
        <v>11659.06</v>
      </c>
    </row>
    <row r="11" spans="1:13" ht="27" customHeight="1" thickBot="1" x14ac:dyDescent="0.3">
      <c r="A11" s="6" t="s">
        <v>14</v>
      </c>
      <c r="B11" s="7" t="s">
        <v>15</v>
      </c>
      <c r="C11" s="18">
        <v>130</v>
      </c>
      <c r="D11" s="23">
        <v>91.84</v>
      </c>
      <c r="E11" s="24">
        <f>C11*D11</f>
        <v>11939.2</v>
      </c>
      <c r="F11" s="23">
        <v>94.29</v>
      </c>
      <c r="G11" s="24">
        <f>$C11*F11</f>
        <v>12257.7</v>
      </c>
      <c r="H11" s="23">
        <v>93.68</v>
      </c>
      <c r="I11" s="24">
        <f>$C11*H11</f>
        <v>12178.400000000001</v>
      </c>
      <c r="J11" s="23">
        <v>92.29</v>
      </c>
      <c r="K11" s="24">
        <f>$C11*J11</f>
        <v>11997.7</v>
      </c>
      <c r="L11" s="23">
        <v>92.64</v>
      </c>
      <c r="M11" s="24">
        <f>$C11*L11</f>
        <v>12043.2</v>
      </c>
    </row>
    <row r="12" spans="1:13" ht="29.25" customHeight="1" thickBot="1" x14ac:dyDescent="0.3">
      <c r="A12" s="6"/>
      <c r="B12" s="7"/>
      <c r="C12" s="7"/>
      <c r="D12" s="8" t="s">
        <v>16</v>
      </c>
      <c r="E12" s="25">
        <f>SUM(E7:E11)</f>
        <v>60475.66</v>
      </c>
      <c r="F12" s="8" t="s">
        <v>16</v>
      </c>
      <c r="G12" s="19">
        <f>SUM(G7:G11)</f>
        <v>62125.279999999999</v>
      </c>
      <c r="H12" s="8" t="s">
        <v>16</v>
      </c>
      <c r="I12" s="19">
        <f>SUM(I7:I11)</f>
        <v>61685.540000000008</v>
      </c>
      <c r="J12" s="8" t="s">
        <v>16</v>
      </c>
      <c r="K12" s="19">
        <f>SUM(K7:K11)</f>
        <v>60771.8</v>
      </c>
      <c r="L12" s="8" t="s">
        <v>16</v>
      </c>
      <c r="M12" s="19">
        <f>SUM(M7:M11)</f>
        <v>61001.86</v>
      </c>
    </row>
  </sheetData>
  <mergeCells count="12">
    <mergeCell ref="G5:G6"/>
    <mergeCell ref="F5:F6"/>
    <mergeCell ref="A5:A6"/>
    <mergeCell ref="C5:C6"/>
    <mergeCell ref="D5:D6"/>
    <mergeCell ref="E5:E6"/>
    <mergeCell ref="L5:L6"/>
    <mergeCell ref="M5:M6"/>
    <mergeCell ref="J5:J6"/>
    <mergeCell ref="K5:K6"/>
    <mergeCell ref="H5:H6"/>
    <mergeCell ref="I5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Dane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Clow, Carolyn</dc:creator>
  <cp:lastModifiedBy>Clow, Carolyn</cp:lastModifiedBy>
  <dcterms:created xsi:type="dcterms:W3CDTF">2020-02-25T18:51:58Z</dcterms:created>
  <dcterms:modified xsi:type="dcterms:W3CDTF">2020-02-25T20:21:25Z</dcterms:modified>
</cp:coreProperties>
</file>