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urchasing\Shared\RFB - RFP Documents\Bid Docs\BID 122028 HMA Pavement\"/>
    </mc:Choice>
  </mc:AlternateContent>
  <workbookProtection workbookAlgorithmName="SHA-512" workbookHashValue="Z0safpTXLGIf0Vihf+blgs3OVc1NA6a+oD8sp8wfcacMzopHZ3TC0OwcuPodADueJ5kWbbQiP4vt3bnnrL56Pw==" workbookSaltValue="rgF19kd2srwjIY23zZx9+A==" workbookSpinCount="100000" lockStructure="1"/>
  <bookViews>
    <workbookView xWindow="0" yWindow="0" windowWidth="14370" windowHeight="6330"/>
  </bookViews>
  <sheets>
    <sheet name="Instruction Sheet" sheetId="7" r:id="rId1"/>
    <sheet name="CTH BB" sheetId="1" r:id="rId2"/>
    <sheet name="CTH BW" sheetId="8" r:id="rId3"/>
    <sheet name="CTH J (CTH JJ TO CTH F)" sheetId="9" r:id="rId4"/>
    <sheet name="CTH J (CTH S TO STH 78)" sheetId="10" r:id="rId5"/>
    <sheet name="CTH MN" sheetId="11" r:id="rId6"/>
  </sheets>
  <externalReferences>
    <externalReference r:id="rId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1" l="1"/>
  <c r="E1" i="8"/>
  <c r="G31" i="8"/>
  <c r="G30" i="8"/>
  <c r="G29" i="8"/>
  <c r="G28" i="8"/>
  <c r="G27" i="8"/>
  <c r="G26" i="8"/>
  <c r="G25" i="8"/>
  <c r="G24" i="8"/>
  <c r="G23" i="8"/>
  <c r="G22" i="8"/>
  <c r="G32" i="8" s="1"/>
  <c r="G14" i="8"/>
  <c r="G13" i="8"/>
  <c r="G12" i="8"/>
  <c r="G11" i="8"/>
  <c r="G10" i="8"/>
  <c r="G9" i="8"/>
  <c r="G8" i="8"/>
  <c r="G7" i="8"/>
  <c r="G6" i="8"/>
  <c r="G5" i="8"/>
  <c r="G15" i="8" s="1"/>
  <c r="C1" i="8"/>
  <c r="G5" i="1" l="1"/>
  <c r="E1" i="11" l="1"/>
  <c r="E1" i="10"/>
  <c r="E1" i="9"/>
  <c r="G13" i="11"/>
  <c r="G12" i="11"/>
  <c r="G11" i="11"/>
  <c r="G10" i="11"/>
  <c r="G9" i="11"/>
  <c r="G8" i="11"/>
  <c r="G7" i="11"/>
  <c r="G5" i="11"/>
  <c r="G4" i="11"/>
  <c r="G9" i="10"/>
  <c r="G8" i="10"/>
  <c r="G7" i="10"/>
  <c r="G6" i="10"/>
  <c r="G5" i="10"/>
  <c r="G4" i="10"/>
  <c r="G7" i="9"/>
  <c r="G6" i="9"/>
  <c r="G5" i="9"/>
  <c r="G4" i="9"/>
  <c r="G14" i="11" l="1"/>
  <c r="G10" i="10"/>
  <c r="G8" i="9"/>
  <c r="G6" i="1" l="1"/>
  <c r="G7" i="1"/>
  <c r="G8" i="1"/>
  <c r="G9" i="1"/>
  <c r="G10" i="1"/>
  <c r="G11" i="1"/>
  <c r="G12" i="1"/>
  <c r="G13" i="1"/>
  <c r="G14" i="1"/>
  <c r="G4" i="1"/>
  <c r="G15" i="1" l="1"/>
</calcChain>
</file>

<file path=xl/sharedStrings.xml><?xml version="1.0" encoding="utf-8"?>
<sst xmlns="http://schemas.openxmlformats.org/spreadsheetml/2006/main" count="192" uniqueCount="75">
  <si>
    <t>Section 3 - Price Proposal - Submit with Bid</t>
  </si>
  <si>
    <t>Pricing shall be inclusive of all labor, delivery costs and other expenses necessary to provide product in accordance with the specifications and terms and conditions of this bid document and your proposal.</t>
  </si>
  <si>
    <t>Vendor Name:</t>
  </si>
  <si>
    <t>BID 122028 - HMA Pavement - County Projects</t>
  </si>
  <si>
    <t>Location:</t>
  </si>
  <si>
    <t>CTH BW “W. Broadway” (US 12/18 “Beltline” to Frazier Avenue) – City of Monona
Project No. 68147-2200</t>
  </si>
  <si>
    <t>CTH BB (Sprecher Rd. to Buss Rd.) – Town of Blooming Grove and Town of Cottage Grove
Project No. 68146-2200</t>
  </si>
  <si>
    <t>#</t>
  </si>
  <si>
    <t>Item #</t>
  </si>
  <si>
    <t>Approx. Quantity</t>
  </si>
  <si>
    <t>Item</t>
  </si>
  <si>
    <t>Unit Price</t>
  </si>
  <si>
    <t>Total Price</t>
  </si>
  <si>
    <t>SY</t>
  </si>
  <si>
    <t>REMOVING ASPHALTIC SURFACE</t>
  </si>
  <si>
    <t>REMOVING ASPHALTIC SURFACE, BUTT JOINTS</t>
  </si>
  <si>
    <t>PULVERIZE AND RELAY</t>
  </si>
  <si>
    <t>GAL</t>
  </si>
  <si>
    <t>ASPHALTIC MATERIAL FOR TACK COAT</t>
  </si>
  <si>
    <t>TON</t>
  </si>
  <si>
    <t>HMA PAVEMENT 3 MT 58-28 S</t>
  </si>
  <si>
    <t>HMA PAVEMENT 4 MT 58-28 S</t>
  </si>
  <si>
    <t>LF</t>
  </si>
  <si>
    <t>CONCRETE CURB &amp; GUTTER 6-INCH SLOPED 36-INCH TYPE D</t>
  </si>
  <si>
    <t>SF</t>
  </si>
  <si>
    <t>CONCRETE SIDEWALK 5-INCH</t>
  </si>
  <si>
    <t>CURB RAMP DETECTABLE WARNING FIELD, YELLOW</t>
  </si>
  <si>
    <t>TEMPORARY MARKING LINE REMOVABLE TAPE, 4-INCH</t>
  </si>
  <si>
    <t>SAWING ASPHALT</t>
  </si>
  <si>
    <t xml:space="preserve">TOTAL BID   </t>
  </si>
  <si>
    <t>REMOVING CONCRETE PAVEMENT</t>
  </si>
  <si>
    <t>REMOVING CONCRETE SIDEWALK</t>
  </si>
  <si>
    <t>HMA PAVEMENT, 3 MT 58-28 S LOWER COURSE</t>
  </si>
  <si>
    <t>CONCRETE CURB &amp; GUTTER 18-INCH</t>
  </si>
  <si>
    <t>CONCRETE CURB &amp; GUTTER 30-INCH, TYPE D</t>
  </si>
  <si>
    <t>CONCRETE SIDEWALK, 5-INCH</t>
  </si>
  <si>
    <t>CONCRETE MEDIAN SLOPED NOSE</t>
  </si>
  <si>
    <t>CTH J (CTH JJ to CTH F) – Town of Vermont, Sections 17, 20 and 21
Project No. 68183-2200</t>
  </si>
  <si>
    <t>SPV.0195.01</t>
  </si>
  <si>
    <t>REMOVING ASPHALTIC SURFACE MILLING</t>
  </si>
  <si>
    <t>REMOVING ASPHALTIC SURFACE BUTT JOINTS</t>
  </si>
  <si>
    <t>COLD MIX ASPHALT PAVEMENT</t>
  </si>
  <si>
    <t>CTH J (CTH S to STH 78) – Town of Vermont, Section 36 &amp; Town of Cross Plains, Sections 27-34
Project No. 68184-2200
CHIP Funded</t>
  </si>
  <si>
    <t>HMA PAVEMENT, 3 LT 58-28 S SHOULDERS (LOWER COURSE)</t>
  </si>
  <si>
    <t>HMA PAVEMENT, 4 LT 58-28 S UPPER COURSE</t>
  </si>
  <si>
    <t>CONCRETE CURB AND GUTTER 6-INCH SLOPED 36-INCH TYPE D</t>
  </si>
  <si>
    <t>TACK COAT</t>
  </si>
  <si>
    <t>Click on each tab below and fill in the light blue cells with Unit Price. Ensure vendor name is at the top of each tab, if filled in on first tab it your name will populate to all tabs. Type in "No Bid" if there are items you do not wish to bid. If there are any deviations include it on Section 2 of the bid.</t>
  </si>
  <si>
    <t xml:space="preserve">CTH MN (Williams Drive to CTH N) – Town of Pleasant Springs, Sections 4 and 5, 
and Town of Cottage Grove, Section 33
Project No. 68188-2200
</t>
  </si>
  <si>
    <r>
      <t>HMA PAVEMENT 4 MT 58-28</t>
    </r>
    <r>
      <rPr>
        <sz val="12"/>
        <color rgb="FFFF0000"/>
        <rFont val="Arial"/>
        <family val="2"/>
      </rPr>
      <t xml:space="preserve"> H</t>
    </r>
    <r>
      <rPr>
        <sz val="12"/>
        <color theme="1"/>
        <rFont val="Arial"/>
        <family val="2"/>
      </rPr>
      <t xml:space="preserve"> UPPER COURSE</t>
    </r>
  </si>
  <si>
    <t>OPTION A (ROAD CLOSED)</t>
  </si>
  <si>
    <t>13A</t>
  </si>
  <si>
    <t>14A</t>
  </si>
  <si>
    <t>15A</t>
  </si>
  <si>
    <t>16A</t>
  </si>
  <si>
    <t>17A</t>
  </si>
  <si>
    <t>18A</t>
  </si>
  <si>
    <t>19A</t>
  </si>
  <si>
    <t>20A</t>
  </si>
  <si>
    <t>21A</t>
  </si>
  <si>
    <t>22A</t>
  </si>
  <si>
    <t>23A</t>
  </si>
  <si>
    <t>OPTION B (TRAFFIC ALLOWED)</t>
  </si>
  <si>
    <t>13B</t>
  </si>
  <si>
    <t>14B</t>
  </si>
  <si>
    <t>15B</t>
  </si>
  <si>
    <t>16B</t>
  </si>
  <si>
    <t>17B</t>
  </si>
  <si>
    <t>18B</t>
  </si>
  <si>
    <t>19B</t>
  </si>
  <si>
    <t>20B</t>
  </si>
  <si>
    <t>21B</t>
  </si>
  <si>
    <t>22B</t>
  </si>
  <si>
    <t>23B</t>
  </si>
  <si>
    <t>HMA PAVEMENT 4 MT 58-28 H UPPER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</si>
</sst>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000"/>
  </numFmts>
  <fonts count="18" x14ac:knownFonts="1">
    <font>
      <sz val="11"/>
      <color theme="1"/>
      <name val="Calibri"/>
      <family val="2"/>
      <scheme val="minor"/>
    </font>
    <font>
      <b/>
      <sz val="11"/>
      <color theme="1"/>
      <name val="Calibri"/>
      <family val="2"/>
      <scheme val="minor"/>
    </font>
    <font>
      <b/>
      <sz val="20"/>
      <color theme="1"/>
      <name val="Arial"/>
      <family val="2"/>
    </font>
    <font>
      <b/>
      <sz val="12"/>
      <color theme="1"/>
      <name val="Arial"/>
      <family val="2"/>
    </font>
    <font>
      <b/>
      <sz val="20"/>
      <color rgb="FF0000FF"/>
      <name val="Arial"/>
      <family val="2"/>
    </font>
    <font>
      <b/>
      <sz val="24"/>
      <color theme="1"/>
      <name val="Calibri"/>
      <family val="2"/>
      <scheme val="minor"/>
    </font>
    <font>
      <sz val="12"/>
      <color theme="1"/>
      <name val="Arial"/>
      <family val="2"/>
    </font>
    <font>
      <sz val="11"/>
      <color theme="1"/>
      <name val="Calibri"/>
      <family val="2"/>
      <scheme val="minor"/>
    </font>
    <font>
      <sz val="14"/>
      <color theme="1"/>
      <name val="Arial"/>
      <family val="2"/>
    </font>
    <font>
      <sz val="13"/>
      <color theme="9" tint="-0.499984740745262"/>
      <name val="Arial"/>
      <family val="2"/>
    </font>
    <font>
      <b/>
      <sz val="12"/>
      <color rgb="FF000000"/>
      <name val="Arial"/>
      <family val="2"/>
    </font>
    <font>
      <b/>
      <sz val="11"/>
      <color rgb="FF000000"/>
      <name val="Arial"/>
      <family val="2"/>
    </font>
    <font>
      <sz val="12"/>
      <color rgb="FFFF0000"/>
      <name val="Arial"/>
      <family val="2"/>
    </font>
    <font>
      <b/>
      <sz val="12"/>
      <color rgb="FFFF0000"/>
      <name val="Arial"/>
      <family val="2"/>
    </font>
    <font>
      <b/>
      <sz val="24"/>
      <color rgb="FFFF0000"/>
      <name val="Calibri"/>
      <family val="2"/>
      <scheme val="minor"/>
    </font>
    <font>
      <b/>
      <sz val="11"/>
      <color rgb="FFFF0000"/>
      <name val="Calibri"/>
      <family val="2"/>
      <scheme val="minor"/>
    </font>
    <font>
      <b/>
      <sz val="11"/>
      <color rgb="FFFF0000"/>
      <name val="Arial"/>
      <family val="2"/>
    </font>
    <font>
      <sz val="13"/>
      <color rgb="FFFF0000"/>
      <name val="Arial"/>
      <family val="2"/>
    </font>
  </fonts>
  <fills count="6">
    <fill>
      <patternFill patternType="none"/>
    </fill>
    <fill>
      <patternFill patternType="gray125"/>
    </fill>
    <fill>
      <patternFill patternType="solid">
        <fgColor rgb="FFD9D9D9"/>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tint="-4.9989318521683403E-2"/>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44" fontId="7" fillId="0" borderId="0" applyFont="0" applyFill="0" applyBorder="0" applyAlignment="0" applyProtection="0"/>
  </cellStyleXfs>
  <cellXfs count="93">
    <xf numFmtId="0" fontId="0" fillId="0" borderId="0" xfId="0"/>
    <xf numFmtId="44" fontId="6" fillId="4" borderId="10" xfId="1" applyFont="1" applyFill="1" applyBorder="1" applyAlignment="1" applyProtection="1">
      <alignment vertical="center"/>
      <protection locked="0"/>
    </xf>
    <xf numFmtId="0" fontId="0" fillId="0" borderId="0" xfId="0" applyAlignment="1">
      <alignment vertical="center"/>
    </xf>
    <xf numFmtId="0" fontId="10" fillId="3" borderId="10"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xf>
    <xf numFmtId="0" fontId="10" fillId="3" borderId="10" xfId="0" applyFont="1" applyFill="1" applyBorder="1" applyAlignment="1" applyProtection="1">
      <alignment horizontal="center" vertical="center" wrapText="1"/>
    </xf>
    <xf numFmtId="0" fontId="10" fillId="3" borderId="10" xfId="0" applyFont="1" applyFill="1" applyBorder="1" applyAlignment="1" applyProtection="1">
      <alignment vertical="center"/>
    </xf>
    <xf numFmtId="0" fontId="10" fillId="2" borderId="10" xfId="0" applyFont="1" applyFill="1" applyBorder="1" applyAlignment="1">
      <alignment horizontal="center" vertical="center"/>
    </xf>
    <xf numFmtId="0" fontId="10" fillId="2" borderId="10" xfId="0" applyFont="1" applyFill="1" applyBorder="1" applyAlignment="1">
      <alignment horizontal="center" vertical="center"/>
    </xf>
    <xf numFmtId="164" fontId="6" fillId="5" borderId="10" xfId="0" applyNumberFormat="1"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6" fillId="5" borderId="10" xfId="0" applyFont="1" applyFill="1" applyBorder="1" applyAlignment="1" applyProtection="1">
      <alignment vertical="center" wrapText="1"/>
    </xf>
    <xf numFmtId="3" fontId="6" fillId="5" borderId="10" xfId="0" applyNumberFormat="1" applyFont="1" applyFill="1" applyBorder="1" applyAlignment="1" applyProtection="1">
      <alignment horizontal="center" vertical="center" wrapText="1"/>
    </xf>
    <xf numFmtId="0" fontId="0" fillId="0" borderId="0" xfId="0" applyAlignment="1">
      <alignment horizontal="center" vertical="center"/>
    </xf>
    <xf numFmtId="0" fontId="6" fillId="5" borderId="10" xfId="0" applyNumberFormat="1" applyFont="1" applyFill="1" applyBorder="1" applyAlignment="1" applyProtection="1">
      <alignment horizontal="center"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10" fillId="3" borderId="10" xfId="0" applyFont="1" applyFill="1" applyBorder="1" applyAlignment="1" applyProtection="1">
      <alignment horizontal="center" vertical="center" wrapText="1"/>
    </xf>
    <xf numFmtId="0" fontId="10" fillId="2" borderId="10" xfId="0" applyFont="1" applyFill="1" applyBorder="1" applyAlignment="1">
      <alignment horizontal="center" vertical="center"/>
    </xf>
    <xf numFmtId="0" fontId="12" fillId="5" borderId="10" xfId="0" applyNumberFormat="1" applyFont="1" applyFill="1" applyBorder="1" applyAlignment="1" applyProtection="1">
      <alignment horizontal="center" vertical="center" wrapText="1"/>
    </xf>
    <xf numFmtId="0" fontId="12" fillId="5" borderId="10" xfId="0" applyFont="1" applyFill="1" applyBorder="1" applyAlignment="1" applyProtection="1">
      <alignment horizontal="center" vertical="center" wrapText="1"/>
    </xf>
    <xf numFmtId="0" fontId="5" fillId="3" borderId="2" xfId="0" applyFont="1" applyFill="1" applyBorder="1" applyAlignment="1">
      <alignment vertical="center"/>
    </xf>
    <xf numFmtId="0" fontId="5" fillId="3" borderId="3" xfId="0" applyFont="1" applyFill="1" applyBorder="1" applyAlignment="1">
      <alignment vertical="center"/>
    </xf>
    <xf numFmtId="0" fontId="13" fillId="3" borderId="10" xfId="0" applyFont="1" applyFill="1" applyBorder="1" applyAlignment="1" applyProtection="1">
      <alignment horizontal="center" vertical="center" wrapText="1"/>
    </xf>
    <xf numFmtId="164" fontId="12" fillId="5" borderId="10" xfId="0" applyNumberFormat="1" applyFont="1" applyFill="1" applyBorder="1" applyAlignment="1" applyProtection="1">
      <alignment horizontal="center" vertical="center" wrapText="1"/>
    </xf>
    <xf numFmtId="3" fontId="12" fillId="5" borderId="10" xfId="0" applyNumberFormat="1" applyFont="1" applyFill="1" applyBorder="1" applyAlignment="1" applyProtection="1">
      <alignment horizontal="center" vertical="center" wrapText="1"/>
    </xf>
    <xf numFmtId="0" fontId="12" fillId="5" borderId="10" xfId="0" applyFont="1" applyFill="1" applyBorder="1" applyAlignment="1" applyProtection="1">
      <alignment vertical="center" wrapText="1"/>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44" fontId="6" fillId="5" borderId="10" xfId="1" applyFont="1" applyFill="1" applyBorder="1" applyAlignment="1" applyProtection="1">
      <alignment horizontal="center" vertical="center"/>
    </xf>
    <xf numFmtId="0" fontId="4" fillId="4" borderId="1" xfId="0" applyFont="1" applyFill="1" applyBorder="1" applyAlignment="1" applyProtection="1">
      <alignment horizontal="center" vertical="center"/>
      <protection locked="0"/>
    </xf>
    <xf numFmtId="0" fontId="4" fillId="4" borderId="2"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44" fontId="9" fillId="5" borderId="1" xfId="1" applyFont="1" applyFill="1" applyBorder="1" applyAlignment="1" applyProtection="1">
      <alignment horizontal="center" vertical="center"/>
    </xf>
    <xf numFmtId="44" fontId="9" fillId="5" borderId="3" xfId="1" applyFont="1" applyFill="1" applyBorder="1" applyAlignment="1" applyProtection="1">
      <alignment horizontal="center" vertical="center"/>
    </xf>
    <xf numFmtId="0" fontId="11" fillId="2" borderId="1" xfId="0" applyFont="1" applyFill="1" applyBorder="1" applyAlignment="1">
      <alignment horizontal="right" vertical="center" wrapText="1"/>
    </xf>
    <xf numFmtId="0" fontId="11" fillId="2" borderId="2" xfId="0" applyFont="1" applyFill="1" applyBorder="1" applyAlignment="1">
      <alignment horizontal="right" vertical="center" wrapText="1"/>
    </xf>
    <xf numFmtId="0" fontId="11" fillId="2" borderId="3" xfId="0" applyFont="1" applyFill="1" applyBorder="1" applyAlignment="1">
      <alignment horizontal="right"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0" fillId="3" borderId="10" xfId="0" applyFont="1" applyFill="1" applyBorder="1" applyAlignment="1" applyProtection="1">
      <alignment horizontal="center" vertical="center" wrapText="1"/>
    </xf>
    <xf numFmtId="0" fontId="10" fillId="2" borderId="10" xfId="0" applyFont="1" applyFill="1" applyBorder="1" applyAlignment="1">
      <alignment horizontal="center" vertical="center"/>
    </xf>
    <xf numFmtId="44" fontId="6" fillId="5" borderId="1" xfId="1" applyFont="1" applyFill="1" applyBorder="1" applyAlignment="1" applyProtection="1">
      <alignment horizontal="center" vertical="center"/>
    </xf>
    <xf numFmtId="44" fontId="6" fillId="5" borderId="3" xfId="1" applyFont="1" applyFill="1" applyBorder="1" applyAlignment="1" applyProtection="1">
      <alignment horizontal="center" vertical="center"/>
    </xf>
    <xf numFmtId="0" fontId="10" fillId="3" borderId="1"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2" borderId="1" xfId="0" applyFont="1" applyFill="1" applyBorder="1" applyAlignment="1">
      <alignment horizontal="center" vertical="center"/>
    </xf>
    <xf numFmtId="0" fontId="10" fillId="2" borderId="3" xfId="0" applyFont="1" applyFill="1" applyBorder="1" applyAlignment="1">
      <alignment horizontal="center" vertical="center"/>
    </xf>
    <xf numFmtId="0" fontId="1" fillId="5" borderId="1" xfId="0" applyFont="1" applyFill="1" applyBorder="1" applyAlignment="1">
      <alignment horizontal="center" vertical="top" wrapText="1"/>
    </xf>
    <xf numFmtId="0" fontId="1" fillId="5" borderId="2" xfId="0" applyFont="1" applyFill="1" applyBorder="1" applyAlignment="1">
      <alignment horizontal="center" vertical="top" wrapText="1"/>
    </xf>
    <xf numFmtId="0" fontId="1" fillId="5" borderId="3" xfId="0" applyFont="1" applyFill="1" applyBorder="1" applyAlignment="1">
      <alignment horizontal="center" vertical="top" wrapText="1"/>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5" fillId="5" borderId="1"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3" fillId="3" borderId="10" xfId="0" applyFont="1" applyFill="1" applyBorder="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10" xfId="0" applyFont="1" applyFill="1" applyBorder="1" applyAlignment="1" applyProtection="1">
      <alignment vertical="center"/>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3" xfId="0" applyFont="1" applyFill="1" applyBorder="1" applyAlignment="1">
      <alignment horizontal="center" vertical="center"/>
    </xf>
    <xf numFmtId="44" fontId="12" fillId="4" borderId="10" xfId="1" applyFont="1" applyFill="1" applyBorder="1" applyAlignment="1" applyProtection="1">
      <alignment vertical="center"/>
      <protection locked="0"/>
    </xf>
    <xf numFmtId="44" fontId="12" fillId="5" borderId="1" xfId="1" applyFont="1" applyFill="1" applyBorder="1" applyAlignment="1" applyProtection="1">
      <alignment horizontal="center" vertical="center"/>
    </xf>
    <xf numFmtId="44" fontId="12" fillId="5" borderId="3" xfId="1" applyFont="1" applyFill="1" applyBorder="1" applyAlignment="1" applyProtection="1">
      <alignment horizontal="center" vertical="center"/>
    </xf>
    <xf numFmtId="0" fontId="16" fillId="2" borderId="1" xfId="0" applyFont="1" applyFill="1" applyBorder="1" applyAlignment="1">
      <alignment horizontal="right" vertical="center" wrapText="1"/>
    </xf>
    <xf numFmtId="0" fontId="16" fillId="2" borderId="2" xfId="0" applyFont="1" applyFill="1" applyBorder="1" applyAlignment="1">
      <alignment horizontal="right" vertical="center" wrapText="1"/>
    </xf>
    <xf numFmtId="0" fontId="16" fillId="2" borderId="3" xfId="0" applyFont="1" applyFill="1" applyBorder="1" applyAlignment="1">
      <alignment horizontal="right" vertical="center" wrapText="1"/>
    </xf>
    <xf numFmtId="44" fontId="17" fillId="5" borderId="1" xfId="1" applyFont="1" applyFill="1" applyBorder="1" applyAlignment="1" applyProtection="1">
      <alignment horizontal="center" vertical="center"/>
    </xf>
    <xf numFmtId="44" fontId="17" fillId="5" borderId="3" xfId="1" applyFont="1" applyFill="1" applyBorder="1" applyAlignment="1" applyProtection="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104775</xdr:colOff>
      <xdr:row>9</xdr:row>
      <xdr:rowOff>28575</xdr:rowOff>
    </xdr:from>
    <xdr:to>
      <xdr:col>3</xdr:col>
      <xdr:colOff>495300</xdr:colOff>
      <xdr:row>34</xdr:row>
      <xdr:rowOff>0</xdr:rowOff>
    </xdr:to>
    <xdr:cxnSp macro="">
      <xdr:nvCxnSpPr>
        <xdr:cNvPr id="3" name="Straight Arrow Connector 2"/>
        <xdr:cNvCxnSpPr/>
      </xdr:nvCxnSpPr>
      <xdr:spPr>
        <a:xfrm>
          <a:off x="1933575" y="2066925"/>
          <a:ext cx="390525" cy="4743450"/>
        </a:xfrm>
        <a:prstGeom prst="straightConnector1">
          <a:avLst/>
        </a:prstGeom>
        <a:ln w="5715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123825</xdr:colOff>
      <xdr:row>8</xdr:row>
      <xdr:rowOff>171450</xdr:rowOff>
    </xdr:from>
    <xdr:to>
      <xdr:col>4</xdr:col>
      <xdr:colOff>523875</xdr:colOff>
      <xdr:row>33</xdr:row>
      <xdr:rowOff>171450</xdr:rowOff>
    </xdr:to>
    <xdr:cxnSp macro="">
      <xdr:nvCxnSpPr>
        <xdr:cNvPr id="8" name="Straight Arrow Connector 7"/>
        <xdr:cNvCxnSpPr/>
      </xdr:nvCxnSpPr>
      <xdr:spPr>
        <a:xfrm>
          <a:off x="1952625" y="2019300"/>
          <a:ext cx="1009650" cy="4772025"/>
        </a:xfrm>
        <a:prstGeom prst="straightConnector1">
          <a:avLst/>
        </a:prstGeom>
        <a:ln w="5715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171450</xdr:colOff>
      <xdr:row>8</xdr:row>
      <xdr:rowOff>161925</xdr:rowOff>
    </xdr:from>
    <xdr:to>
      <xdr:col>5</xdr:col>
      <xdr:colOff>504825</xdr:colOff>
      <xdr:row>33</xdr:row>
      <xdr:rowOff>180975</xdr:rowOff>
    </xdr:to>
    <xdr:cxnSp macro="">
      <xdr:nvCxnSpPr>
        <xdr:cNvPr id="10" name="Straight Arrow Connector 9"/>
        <xdr:cNvCxnSpPr/>
      </xdr:nvCxnSpPr>
      <xdr:spPr>
        <a:xfrm>
          <a:off x="2000250" y="2009775"/>
          <a:ext cx="1552575" cy="4791075"/>
        </a:xfrm>
        <a:prstGeom prst="straightConnector1">
          <a:avLst/>
        </a:prstGeom>
        <a:ln w="5715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152400</xdr:colOff>
      <xdr:row>8</xdr:row>
      <xdr:rowOff>152400</xdr:rowOff>
    </xdr:from>
    <xdr:to>
      <xdr:col>7</xdr:col>
      <xdr:colOff>342900</xdr:colOff>
      <xdr:row>33</xdr:row>
      <xdr:rowOff>180975</xdr:rowOff>
    </xdr:to>
    <xdr:cxnSp macro="">
      <xdr:nvCxnSpPr>
        <xdr:cNvPr id="14" name="Straight Arrow Connector 13"/>
        <xdr:cNvCxnSpPr/>
      </xdr:nvCxnSpPr>
      <xdr:spPr>
        <a:xfrm>
          <a:off x="1981200" y="2000250"/>
          <a:ext cx="2628900" cy="4800600"/>
        </a:xfrm>
        <a:prstGeom prst="straightConnector1">
          <a:avLst/>
        </a:prstGeom>
        <a:ln w="5715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171450</xdr:colOff>
      <xdr:row>8</xdr:row>
      <xdr:rowOff>180975</xdr:rowOff>
    </xdr:from>
    <xdr:to>
      <xdr:col>7</xdr:col>
      <xdr:colOff>1657350</xdr:colOff>
      <xdr:row>34</xdr:row>
      <xdr:rowOff>19050</xdr:rowOff>
    </xdr:to>
    <xdr:cxnSp macro="">
      <xdr:nvCxnSpPr>
        <xdr:cNvPr id="16" name="Straight Arrow Connector 15"/>
        <xdr:cNvCxnSpPr/>
      </xdr:nvCxnSpPr>
      <xdr:spPr>
        <a:xfrm>
          <a:off x="2000250" y="2028825"/>
          <a:ext cx="3924300" cy="4800600"/>
        </a:xfrm>
        <a:prstGeom prst="straightConnector1">
          <a:avLst/>
        </a:prstGeom>
        <a:ln w="5715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y%20Documents\BID%20122028%20-%20Price%20Proposal%20-%20BW%20Options%20A%20and%20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
      <sheetName val="CTH BB"/>
      <sheetName val="CTH BW"/>
      <sheetName val="CTH J (CTH JJ TO CTH F)"/>
      <sheetName val="CTH J (CTH S TO STH 78)"/>
      <sheetName val="CTH MN"/>
    </sheetNames>
    <sheetDataSet>
      <sheetData sheetId="0"/>
      <sheetData sheetId="1">
        <row r="1">
          <cell r="C1"/>
          <cell r="D1"/>
          <cell r="E1"/>
          <cell r="F1"/>
          <cell r="G1"/>
          <cell r="H1"/>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tabSelected="1" workbookViewId="0">
      <selection activeCell="H17" sqref="H17"/>
    </sheetView>
  </sheetViews>
  <sheetFormatPr defaultRowHeight="15" x14ac:dyDescent="0.25"/>
  <cols>
    <col min="8" max="8" width="67.28515625" customWidth="1"/>
  </cols>
  <sheetData>
    <row r="1" spans="1:8" ht="27" thickBot="1" x14ac:dyDescent="0.3">
      <c r="A1" s="28" t="s">
        <v>3</v>
      </c>
      <c r="B1" s="29"/>
      <c r="C1" s="29"/>
      <c r="D1" s="29"/>
      <c r="E1" s="29"/>
      <c r="F1" s="29"/>
      <c r="G1" s="29"/>
      <c r="H1" s="30"/>
    </row>
    <row r="2" spans="1:8" ht="27" thickBot="1" x14ac:dyDescent="0.3">
      <c r="A2" s="28" t="s">
        <v>0</v>
      </c>
      <c r="B2" s="29"/>
      <c r="C2" s="29"/>
      <c r="D2" s="29"/>
      <c r="E2" s="29"/>
      <c r="F2" s="29"/>
      <c r="G2" s="29"/>
      <c r="H2" s="30"/>
    </row>
    <row r="3" spans="1:8" ht="16.5" thickBot="1" x14ac:dyDescent="0.3">
      <c r="A3" s="31" t="s">
        <v>1</v>
      </c>
      <c r="B3" s="32"/>
      <c r="C3" s="32"/>
      <c r="D3" s="32"/>
      <c r="E3" s="32"/>
      <c r="F3" s="32"/>
      <c r="G3" s="32"/>
      <c r="H3" s="33"/>
    </row>
    <row r="4" spans="1:8" x14ac:dyDescent="0.25">
      <c r="A4" s="34" t="s">
        <v>47</v>
      </c>
      <c r="B4" s="35"/>
      <c r="C4" s="35"/>
      <c r="D4" s="35"/>
      <c r="E4" s="35"/>
      <c r="F4" s="35"/>
      <c r="G4" s="35"/>
      <c r="H4" s="36"/>
    </row>
    <row r="5" spans="1:8" x14ac:dyDescent="0.25">
      <c r="A5" s="37"/>
      <c r="B5" s="38"/>
      <c r="C5" s="38"/>
      <c r="D5" s="38"/>
      <c r="E5" s="38"/>
      <c r="F5" s="38"/>
      <c r="G5" s="38"/>
      <c r="H5" s="39"/>
    </row>
    <row r="6" spans="1:8" x14ac:dyDescent="0.25">
      <c r="A6" s="37"/>
      <c r="B6" s="38"/>
      <c r="C6" s="38"/>
      <c r="D6" s="38"/>
      <c r="E6" s="38"/>
      <c r="F6" s="38"/>
      <c r="G6" s="38"/>
      <c r="H6" s="39"/>
    </row>
    <row r="7" spans="1:8" x14ac:dyDescent="0.25">
      <c r="A7" s="37"/>
      <c r="B7" s="38"/>
      <c r="C7" s="38"/>
      <c r="D7" s="38"/>
      <c r="E7" s="38"/>
      <c r="F7" s="38"/>
      <c r="G7" s="38"/>
      <c r="H7" s="39"/>
    </row>
    <row r="8" spans="1:8" x14ac:dyDescent="0.25">
      <c r="A8" s="37"/>
      <c r="B8" s="38"/>
      <c r="C8" s="38"/>
      <c r="D8" s="38"/>
      <c r="E8" s="38"/>
      <c r="F8" s="38"/>
      <c r="G8" s="38"/>
      <c r="H8" s="39"/>
    </row>
    <row r="9" spans="1:8" x14ac:dyDescent="0.25">
      <c r="A9" s="37"/>
      <c r="B9" s="38"/>
      <c r="C9" s="38"/>
      <c r="D9" s="38"/>
      <c r="E9" s="38"/>
      <c r="F9" s="38"/>
      <c r="G9" s="38"/>
      <c r="H9" s="39"/>
    </row>
    <row r="10" spans="1:8" ht="15.75" thickBot="1" x14ac:dyDescent="0.3">
      <c r="A10" s="40"/>
      <c r="B10" s="41"/>
      <c r="C10" s="41"/>
      <c r="D10" s="41"/>
      <c r="E10" s="41"/>
      <c r="F10" s="41"/>
      <c r="G10" s="41"/>
      <c r="H10" s="42"/>
    </row>
  </sheetData>
  <mergeCells count="4">
    <mergeCell ref="A1:H1"/>
    <mergeCell ref="A2:H2"/>
    <mergeCell ref="A3:H3"/>
    <mergeCell ref="A4:H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C5" sqref="C5"/>
    </sheetView>
  </sheetViews>
  <sheetFormatPr defaultRowHeight="15" x14ac:dyDescent="0.25"/>
  <cols>
    <col min="1" max="1" width="6.7109375" style="2" customWidth="1"/>
    <col min="2" max="2" width="12.140625" style="14" customWidth="1"/>
    <col min="3" max="3" width="10.85546875" style="14" customWidth="1"/>
    <col min="4" max="4" width="9.140625" style="14"/>
    <col min="5" max="5" width="52.85546875" style="2" customWidth="1"/>
    <col min="6" max="6" width="16.42578125" style="2" customWidth="1"/>
    <col min="7" max="7" width="9.140625" style="2"/>
    <col min="8" max="8" width="17.140625" style="2" customWidth="1"/>
    <col min="9" max="16384" width="9.140625" style="2"/>
  </cols>
  <sheetData>
    <row r="1" spans="1:8" ht="41.25" customHeight="1" thickBot="1" x14ac:dyDescent="0.3">
      <c r="A1" s="52" t="s">
        <v>2</v>
      </c>
      <c r="B1" s="53"/>
      <c r="C1" s="53"/>
      <c r="D1" s="54"/>
      <c r="E1" s="44"/>
      <c r="F1" s="45"/>
      <c r="G1" s="45"/>
      <c r="H1" s="46"/>
    </row>
    <row r="2" spans="1:8" ht="36.75" customHeight="1" thickBot="1" x14ac:dyDescent="0.3">
      <c r="A2" s="55" t="s">
        <v>4</v>
      </c>
      <c r="B2" s="56"/>
      <c r="C2" s="56"/>
      <c r="D2" s="57"/>
      <c r="E2" s="58" t="s">
        <v>6</v>
      </c>
      <c r="F2" s="59"/>
      <c r="G2" s="59"/>
      <c r="H2" s="60"/>
    </row>
    <row r="3" spans="1:8" ht="16.5" thickBot="1" x14ac:dyDescent="0.3">
      <c r="A3" s="3" t="s">
        <v>7</v>
      </c>
      <c r="B3" s="5" t="s">
        <v>8</v>
      </c>
      <c r="C3" s="61" t="s">
        <v>9</v>
      </c>
      <c r="D3" s="61"/>
      <c r="E3" s="7" t="s">
        <v>10</v>
      </c>
      <c r="F3" s="8" t="s">
        <v>11</v>
      </c>
      <c r="G3" s="62" t="s">
        <v>12</v>
      </c>
      <c r="H3" s="62"/>
    </row>
    <row r="4" spans="1:8" ht="16.5" thickBot="1" x14ac:dyDescent="0.3">
      <c r="A4" s="4">
        <v>1</v>
      </c>
      <c r="B4" s="10">
        <v>204.011</v>
      </c>
      <c r="C4" s="11">
        <v>550</v>
      </c>
      <c r="D4" s="11" t="s">
        <v>13</v>
      </c>
      <c r="E4" s="12" t="s">
        <v>14</v>
      </c>
      <c r="F4" s="1"/>
      <c r="G4" s="43">
        <f>C4*F4</f>
        <v>0</v>
      </c>
      <c r="H4" s="43"/>
    </row>
    <row r="5" spans="1:8" ht="30.75" thickBot="1" x14ac:dyDescent="0.3">
      <c r="A5" s="4">
        <v>2</v>
      </c>
      <c r="B5" s="10">
        <v>204.01150000000001</v>
      </c>
      <c r="C5" s="26">
        <v>715</v>
      </c>
      <c r="D5" s="11" t="s">
        <v>13</v>
      </c>
      <c r="E5" s="12" t="s">
        <v>15</v>
      </c>
      <c r="F5" s="1"/>
      <c r="G5" s="43">
        <f t="shared" ref="G5:G14" si="0">C5*F5</f>
        <v>0</v>
      </c>
      <c r="H5" s="43"/>
    </row>
    <row r="6" spans="1:8" ht="16.5" thickBot="1" x14ac:dyDescent="0.3">
      <c r="A6" s="4">
        <v>3</v>
      </c>
      <c r="B6" s="10">
        <v>325.01</v>
      </c>
      <c r="C6" s="13">
        <v>38000</v>
      </c>
      <c r="D6" s="11" t="s">
        <v>13</v>
      </c>
      <c r="E6" s="12" t="s">
        <v>16</v>
      </c>
      <c r="F6" s="1"/>
      <c r="G6" s="43">
        <f t="shared" si="0"/>
        <v>0</v>
      </c>
      <c r="H6" s="43"/>
    </row>
    <row r="7" spans="1:8" ht="16.5" thickBot="1" x14ac:dyDescent="0.3">
      <c r="A7" s="4">
        <v>4</v>
      </c>
      <c r="B7" s="10">
        <v>455.06049999999999</v>
      </c>
      <c r="C7" s="13">
        <v>2100</v>
      </c>
      <c r="D7" s="11" t="s">
        <v>17</v>
      </c>
      <c r="E7" s="12" t="s">
        <v>18</v>
      </c>
      <c r="F7" s="1"/>
      <c r="G7" s="43">
        <f t="shared" si="0"/>
        <v>0</v>
      </c>
      <c r="H7" s="43"/>
    </row>
    <row r="8" spans="1:8" ht="16.5" thickBot="1" x14ac:dyDescent="0.3">
      <c r="A8" s="4">
        <v>5</v>
      </c>
      <c r="B8" s="10">
        <v>460.6223</v>
      </c>
      <c r="C8" s="13">
        <v>7300</v>
      </c>
      <c r="D8" s="11" t="s">
        <v>19</v>
      </c>
      <c r="E8" s="12" t="s">
        <v>20</v>
      </c>
      <c r="F8" s="1"/>
      <c r="G8" s="43">
        <f t="shared" si="0"/>
        <v>0</v>
      </c>
      <c r="H8" s="43"/>
    </row>
    <row r="9" spans="1:8" ht="16.5" thickBot="1" x14ac:dyDescent="0.3">
      <c r="A9" s="4">
        <v>6</v>
      </c>
      <c r="B9" s="10">
        <v>460.62240000000003</v>
      </c>
      <c r="C9" s="13">
        <v>4800</v>
      </c>
      <c r="D9" s="11" t="s">
        <v>19</v>
      </c>
      <c r="E9" s="12" t="s">
        <v>21</v>
      </c>
      <c r="F9" s="1"/>
      <c r="G9" s="43">
        <f t="shared" si="0"/>
        <v>0</v>
      </c>
      <c r="H9" s="43"/>
    </row>
    <row r="10" spans="1:8" ht="30.75" thickBot="1" x14ac:dyDescent="0.3">
      <c r="A10" s="4">
        <v>7</v>
      </c>
      <c r="B10" s="10">
        <v>601.0557</v>
      </c>
      <c r="C10" s="11">
        <v>670</v>
      </c>
      <c r="D10" s="11" t="s">
        <v>22</v>
      </c>
      <c r="E10" s="12" t="s">
        <v>23</v>
      </c>
      <c r="F10" s="1"/>
      <c r="G10" s="43">
        <f t="shared" si="0"/>
        <v>0</v>
      </c>
      <c r="H10" s="43"/>
    </row>
    <row r="11" spans="1:8" ht="16.5" thickBot="1" x14ac:dyDescent="0.3">
      <c r="A11" s="4">
        <v>8</v>
      </c>
      <c r="B11" s="10">
        <v>602.04100000000005</v>
      </c>
      <c r="C11" s="11">
        <v>190</v>
      </c>
      <c r="D11" s="11" t="s">
        <v>24</v>
      </c>
      <c r="E11" s="12" t="s">
        <v>25</v>
      </c>
      <c r="F11" s="1"/>
      <c r="G11" s="43">
        <f t="shared" si="0"/>
        <v>0</v>
      </c>
      <c r="H11" s="43"/>
    </row>
    <row r="12" spans="1:8" ht="30.75" thickBot="1" x14ac:dyDescent="0.3">
      <c r="A12" s="4">
        <v>9</v>
      </c>
      <c r="B12" s="10">
        <v>602.05050000000006</v>
      </c>
      <c r="C12" s="11">
        <v>40</v>
      </c>
      <c r="D12" s="11" t="s">
        <v>24</v>
      </c>
      <c r="E12" s="12" t="s">
        <v>26</v>
      </c>
      <c r="F12" s="1"/>
      <c r="G12" s="43">
        <f t="shared" si="0"/>
        <v>0</v>
      </c>
      <c r="H12" s="43"/>
    </row>
    <row r="13" spans="1:8" ht="30.75" thickBot="1" x14ac:dyDescent="0.3">
      <c r="A13" s="4">
        <v>10</v>
      </c>
      <c r="B13" s="10">
        <v>649.01499999999999</v>
      </c>
      <c r="C13" s="11">
        <v>400</v>
      </c>
      <c r="D13" s="11" t="s">
        <v>22</v>
      </c>
      <c r="E13" s="12" t="s">
        <v>27</v>
      </c>
      <c r="F13" s="1"/>
      <c r="G13" s="43">
        <f t="shared" si="0"/>
        <v>0</v>
      </c>
      <c r="H13" s="43"/>
    </row>
    <row r="14" spans="1:8" ht="16.5" thickBot="1" x14ac:dyDescent="0.3">
      <c r="A14" s="4">
        <v>11</v>
      </c>
      <c r="B14" s="10">
        <v>690.01499999999999</v>
      </c>
      <c r="C14" s="21">
        <v>550</v>
      </c>
      <c r="D14" s="11" t="s">
        <v>22</v>
      </c>
      <c r="E14" s="12" t="s">
        <v>28</v>
      </c>
      <c r="F14" s="1"/>
      <c r="G14" s="43">
        <f t="shared" si="0"/>
        <v>0</v>
      </c>
      <c r="H14" s="43"/>
    </row>
    <row r="15" spans="1:8" ht="17.25" customHeight="1" thickBot="1" x14ac:dyDescent="0.3">
      <c r="A15" s="4">
        <v>12</v>
      </c>
      <c r="B15" s="49" t="s">
        <v>29</v>
      </c>
      <c r="C15" s="50"/>
      <c r="D15" s="50"/>
      <c r="E15" s="50"/>
      <c r="F15" s="51"/>
      <c r="G15" s="47">
        <f>SUM(G4:H14)</f>
        <v>0</v>
      </c>
      <c r="H15" s="48"/>
    </row>
  </sheetData>
  <mergeCells count="19">
    <mergeCell ref="G6:H6"/>
    <mergeCell ref="G8:H8"/>
    <mergeCell ref="G9:H9"/>
    <mergeCell ref="G10:H10"/>
    <mergeCell ref="E1:H1"/>
    <mergeCell ref="G7:H7"/>
    <mergeCell ref="G13:H13"/>
    <mergeCell ref="G15:H15"/>
    <mergeCell ref="B15:F15"/>
    <mergeCell ref="G14:H14"/>
    <mergeCell ref="A1:D1"/>
    <mergeCell ref="A2:D2"/>
    <mergeCell ref="E2:H2"/>
    <mergeCell ref="G11:H11"/>
    <mergeCell ref="G12:H12"/>
    <mergeCell ref="C3:D3"/>
    <mergeCell ref="G3:H3"/>
    <mergeCell ref="G4:H4"/>
    <mergeCell ref="G5: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E37" sqref="E37"/>
    </sheetView>
  </sheetViews>
  <sheetFormatPr defaultRowHeight="15" x14ac:dyDescent="0.25"/>
  <cols>
    <col min="1" max="1" width="6.7109375" style="2" customWidth="1"/>
    <col min="2" max="2" width="12.140625" style="14" customWidth="1"/>
    <col min="3" max="3" width="10.85546875" style="14" customWidth="1"/>
    <col min="4" max="4" width="9.140625" style="14"/>
    <col min="5" max="5" width="52.85546875" style="2" customWidth="1"/>
    <col min="6" max="6" width="16.42578125" style="2" customWidth="1"/>
    <col min="7" max="7" width="9.140625" style="2"/>
    <col min="8" max="8" width="17.140625" style="2" customWidth="1"/>
    <col min="9" max="16384" width="9.140625" style="2"/>
  </cols>
  <sheetData>
    <row r="1" spans="1:8" ht="41.25" customHeight="1" thickBot="1" x14ac:dyDescent="0.3">
      <c r="A1" s="52" t="s">
        <v>2</v>
      </c>
      <c r="B1" s="53"/>
      <c r="C1" s="53">
        <f>'[1]CTH BB'!C1:H1</f>
        <v>0</v>
      </c>
      <c r="D1" s="54"/>
      <c r="E1" s="44">
        <f>'CTH BB'!E1:H1</f>
        <v>0</v>
      </c>
      <c r="F1" s="45"/>
      <c r="G1" s="45"/>
      <c r="H1" s="46"/>
    </row>
    <row r="2" spans="1:8" ht="36.75" customHeight="1" thickBot="1" x14ac:dyDescent="0.3">
      <c r="A2" s="55" t="s">
        <v>4</v>
      </c>
      <c r="B2" s="56" t="s">
        <v>5</v>
      </c>
      <c r="C2" s="56"/>
      <c r="D2" s="57"/>
      <c r="E2" s="58" t="s">
        <v>5</v>
      </c>
      <c r="F2" s="59"/>
      <c r="G2" s="59"/>
      <c r="H2" s="60"/>
    </row>
    <row r="3" spans="1:8" ht="16.5" customHeight="1" thickBot="1" x14ac:dyDescent="0.3">
      <c r="A3" s="16"/>
      <c r="B3" s="17"/>
      <c r="C3" s="17"/>
      <c r="D3" s="22"/>
      <c r="E3" s="22" t="s">
        <v>50</v>
      </c>
      <c r="F3" s="22"/>
      <c r="G3" s="22"/>
      <c r="H3" s="23"/>
    </row>
    <row r="4" spans="1:8" ht="15.75" customHeight="1" thickBot="1" x14ac:dyDescent="0.3">
      <c r="A4" s="18" t="s">
        <v>7</v>
      </c>
      <c r="B4" s="5" t="s">
        <v>8</v>
      </c>
      <c r="C4" s="65" t="s">
        <v>9</v>
      </c>
      <c r="D4" s="66"/>
      <c r="E4" s="7" t="s">
        <v>10</v>
      </c>
      <c r="F4" s="19" t="s">
        <v>11</v>
      </c>
      <c r="G4" s="67" t="s">
        <v>12</v>
      </c>
      <c r="H4" s="68"/>
    </row>
    <row r="5" spans="1:8" ht="16.5" thickBot="1" x14ac:dyDescent="0.3">
      <c r="A5" s="4" t="s">
        <v>51</v>
      </c>
      <c r="B5" s="10">
        <v>204.01</v>
      </c>
      <c r="C5" s="13">
        <v>12100</v>
      </c>
      <c r="D5" s="11" t="s">
        <v>13</v>
      </c>
      <c r="E5" s="12" t="s">
        <v>30</v>
      </c>
      <c r="F5" s="1"/>
      <c r="G5" s="63">
        <f>F5*C5</f>
        <v>0</v>
      </c>
      <c r="H5" s="64"/>
    </row>
    <row r="6" spans="1:8" ht="16.5" customHeight="1" thickBot="1" x14ac:dyDescent="0.3">
      <c r="A6" s="4" t="s">
        <v>52</v>
      </c>
      <c r="B6" s="10">
        <v>204.0155</v>
      </c>
      <c r="C6" s="15">
        <v>225</v>
      </c>
      <c r="D6" s="11" t="s">
        <v>13</v>
      </c>
      <c r="E6" s="12" t="s">
        <v>31</v>
      </c>
      <c r="F6" s="1"/>
      <c r="G6" s="63">
        <f t="shared" ref="G6:G14" si="0">F6*C6</f>
        <v>0</v>
      </c>
      <c r="H6" s="64"/>
    </row>
    <row r="7" spans="1:8" ht="16.5" thickBot="1" x14ac:dyDescent="0.3">
      <c r="A7" s="4" t="s">
        <v>53</v>
      </c>
      <c r="B7" s="10">
        <v>455.06049999999999</v>
      </c>
      <c r="C7" s="15">
        <v>560</v>
      </c>
      <c r="D7" s="11" t="s">
        <v>17</v>
      </c>
      <c r="E7" s="12" t="s">
        <v>18</v>
      </c>
      <c r="F7" s="1"/>
      <c r="G7" s="63">
        <f t="shared" si="0"/>
        <v>0</v>
      </c>
      <c r="H7" s="64"/>
    </row>
    <row r="8" spans="1:8" ht="30.75" customHeight="1" thickBot="1" x14ac:dyDescent="0.3">
      <c r="A8" s="4" t="s">
        <v>54</v>
      </c>
      <c r="B8" s="10">
        <v>460.6223</v>
      </c>
      <c r="C8" s="13">
        <v>2600</v>
      </c>
      <c r="D8" s="11" t="s">
        <v>19</v>
      </c>
      <c r="E8" s="12" t="s">
        <v>32</v>
      </c>
      <c r="F8" s="1"/>
      <c r="G8" s="63">
        <f t="shared" si="0"/>
        <v>0</v>
      </c>
      <c r="H8" s="64"/>
    </row>
    <row r="9" spans="1:8" ht="30.75" thickBot="1" x14ac:dyDescent="0.3">
      <c r="A9" s="4" t="s">
        <v>55</v>
      </c>
      <c r="B9" s="20">
        <v>460.64240000000001</v>
      </c>
      <c r="C9" s="13">
        <v>1300</v>
      </c>
      <c r="D9" s="11" t="s">
        <v>19</v>
      </c>
      <c r="E9" s="12" t="s">
        <v>49</v>
      </c>
      <c r="F9" s="1"/>
      <c r="G9" s="63">
        <f t="shared" si="0"/>
        <v>0</v>
      </c>
      <c r="H9" s="64"/>
    </row>
    <row r="10" spans="1:8" ht="16.5" thickBot="1" x14ac:dyDescent="0.3">
      <c r="A10" s="4" t="s">
        <v>56</v>
      </c>
      <c r="B10" s="10">
        <v>601.04070000000002</v>
      </c>
      <c r="C10" s="15">
        <v>250</v>
      </c>
      <c r="D10" s="11" t="s">
        <v>22</v>
      </c>
      <c r="E10" s="12" t="s">
        <v>33</v>
      </c>
      <c r="F10" s="1"/>
      <c r="G10" s="63">
        <f t="shared" si="0"/>
        <v>0</v>
      </c>
      <c r="H10" s="64"/>
    </row>
    <row r="11" spans="1:8" ht="16.5" thickBot="1" x14ac:dyDescent="0.3">
      <c r="A11" s="4" t="s">
        <v>57</v>
      </c>
      <c r="B11" s="10">
        <v>601.04110000000003</v>
      </c>
      <c r="C11" s="13">
        <v>3600</v>
      </c>
      <c r="D11" s="11" t="s">
        <v>22</v>
      </c>
      <c r="E11" s="12" t="s">
        <v>34</v>
      </c>
      <c r="F11" s="1"/>
      <c r="G11" s="63">
        <f t="shared" si="0"/>
        <v>0</v>
      </c>
      <c r="H11" s="64"/>
    </row>
    <row r="12" spans="1:8" ht="16.5" thickBot="1" x14ac:dyDescent="0.3">
      <c r="A12" s="4" t="s">
        <v>58</v>
      </c>
      <c r="B12" s="10">
        <v>602.04110000000003</v>
      </c>
      <c r="C12" s="13">
        <v>2030</v>
      </c>
      <c r="D12" s="11" t="s">
        <v>24</v>
      </c>
      <c r="E12" s="12" t="s">
        <v>35</v>
      </c>
      <c r="F12" s="1"/>
      <c r="G12" s="63">
        <f t="shared" si="0"/>
        <v>0</v>
      </c>
      <c r="H12" s="64"/>
    </row>
    <row r="13" spans="1:8" ht="30.75" thickBot="1" x14ac:dyDescent="0.3">
      <c r="A13" s="4" t="s">
        <v>59</v>
      </c>
      <c r="B13" s="10">
        <v>602.05050000000006</v>
      </c>
      <c r="C13" s="15">
        <v>130</v>
      </c>
      <c r="D13" s="11" t="s">
        <v>24</v>
      </c>
      <c r="E13" s="12" t="s">
        <v>26</v>
      </c>
      <c r="F13" s="1"/>
      <c r="G13" s="63">
        <f t="shared" si="0"/>
        <v>0</v>
      </c>
      <c r="H13" s="64"/>
    </row>
    <row r="14" spans="1:8" ht="17.25" customHeight="1" thickBot="1" x14ac:dyDescent="0.3">
      <c r="A14" s="4" t="s">
        <v>60</v>
      </c>
      <c r="B14" s="10">
        <v>620.03</v>
      </c>
      <c r="C14" s="15">
        <v>100</v>
      </c>
      <c r="D14" s="11" t="s">
        <v>24</v>
      </c>
      <c r="E14" s="12" t="s">
        <v>36</v>
      </c>
      <c r="F14" s="1"/>
      <c r="G14" s="63">
        <f t="shared" si="0"/>
        <v>0</v>
      </c>
      <c r="H14" s="64"/>
    </row>
    <row r="15" spans="1:8" ht="17.25" thickBot="1" x14ac:dyDescent="0.3">
      <c r="A15" s="4" t="s">
        <v>61</v>
      </c>
      <c r="B15" s="49" t="s">
        <v>29</v>
      </c>
      <c r="C15" s="50"/>
      <c r="D15" s="50"/>
      <c r="E15" s="50"/>
      <c r="F15" s="51"/>
      <c r="G15" s="47">
        <f>SUM(G5:H14)</f>
        <v>0</v>
      </c>
      <c r="H15" s="48"/>
    </row>
    <row r="18" spans="1:8" ht="15.75" thickBot="1" x14ac:dyDescent="0.3"/>
    <row r="19" spans="1:8" ht="32.25" thickBot="1" x14ac:dyDescent="0.3">
      <c r="A19" s="72" t="s">
        <v>4</v>
      </c>
      <c r="B19" s="73" t="s">
        <v>5</v>
      </c>
      <c r="C19" s="73"/>
      <c r="D19" s="74"/>
      <c r="E19" s="75" t="s">
        <v>5</v>
      </c>
      <c r="F19" s="76"/>
      <c r="G19" s="76"/>
      <c r="H19" s="77"/>
    </row>
    <row r="20" spans="1:8" ht="32.25" thickBot="1" x14ac:dyDescent="0.3">
      <c r="A20" s="72" t="s">
        <v>62</v>
      </c>
      <c r="B20" s="73"/>
      <c r="C20" s="73"/>
      <c r="D20" s="73"/>
      <c r="E20" s="73"/>
      <c r="F20" s="73"/>
      <c r="G20" s="73"/>
      <c r="H20" s="74"/>
    </row>
    <row r="21" spans="1:8" ht="16.5" thickBot="1" x14ac:dyDescent="0.3">
      <c r="A21" s="24" t="s">
        <v>7</v>
      </c>
      <c r="B21" s="78" t="s">
        <v>8</v>
      </c>
      <c r="C21" s="79" t="s">
        <v>9</v>
      </c>
      <c r="D21" s="80"/>
      <c r="E21" s="81" t="s">
        <v>10</v>
      </c>
      <c r="F21" s="82" t="s">
        <v>11</v>
      </c>
      <c r="G21" s="83" t="s">
        <v>12</v>
      </c>
      <c r="H21" s="84"/>
    </row>
    <row r="22" spans="1:8" ht="16.5" thickBot="1" x14ac:dyDescent="0.3">
      <c r="A22" s="24" t="s">
        <v>63</v>
      </c>
      <c r="B22" s="25">
        <v>204.01</v>
      </c>
      <c r="C22" s="26">
        <v>12100</v>
      </c>
      <c r="D22" s="21" t="s">
        <v>13</v>
      </c>
      <c r="E22" s="27" t="s">
        <v>30</v>
      </c>
      <c r="F22" s="85"/>
      <c r="G22" s="86">
        <f>F22*C22</f>
        <v>0</v>
      </c>
      <c r="H22" s="87"/>
    </row>
    <row r="23" spans="1:8" ht="16.5" thickBot="1" x14ac:dyDescent="0.3">
      <c r="A23" s="24" t="s">
        <v>64</v>
      </c>
      <c r="B23" s="25">
        <v>204.0155</v>
      </c>
      <c r="C23" s="20">
        <v>225</v>
      </c>
      <c r="D23" s="21" t="s">
        <v>13</v>
      </c>
      <c r="E23" s="27" t="s">
        <v>31</v>
      </c>
      <c r="F23" s="85"/>
      <c r="G23" s="86">
        <f t="shared" ref="G23:G31" si="1">F23*C23</f>
        <v>0</v>
      </c>
      <c r="H23" s="87"/>
    </row>
    <row r="24" spans="1:8" ht="16.5" thickBot="1" x14ac:dyDescent="0.3">
      <c r="A24" s="24" t="s">
        <v>65</v>
      </c>
      <c r="B24" s="25">
        <v>455.06049999999999</v>
      </c>
      <c r="C24" s="20">
        <v>560</v>
      </c>
      <c r="D24" s="21" t="s">
        <v>17</v>
      </c>
      <c r="E24" s="27" t="s">
        <v>18</v>
      </c>
      <c r="F24" s="85"/>
      <c r="G24" s="86">
        <f t="shared" si="1"/>
        <v>0</v>
      </c>
      <c r="H24" s="87"/>
    </row>
    <row r="25" spans="1:8" ht="30.75" thickBot="1" x14ac:dyDescent="0.3">
      <c r="A25" s="24" t="s">
        <v>66</v>
      </c>
      <c r="B25" s="25">
        <v>460.6223</v>
      </c>
      <c r="C25" s="26">
        <v>2600</v>
      </c>
      <c r="D25" s="21" t="s">
        <v>19</v>
      </c>
      <c r="E25" s="27" t="s">
        <v>32</v>
      </c>
      <c r="F25" s="85"/>
      <c r="G25" s="86">
        <f t="shared" si="1"/>
        <v>0</v>
      </c>
      <c r="H25" s="87"/>
    </row>
    <row r="26" spans="1:8" ht="30.75" thickBot="1" x14ac:dyDescent="0.3">
      <c r="A26" s="24" t="s">
        <v>67</v>
      </c>
      <c r="B26" s="20">
        <v>460.64240000000001</v>
      </c>
      <c r="C26" s="26">
        <v>1300</v>
      </c>
      <c r="D26" s="21" t="s">
        <v>19</v>
      </c>
      <c r="E26" s="27" t="s">
        <v>74</v>
      </c>
      <c r="F26" s="85"/>
      <c r="G26" s="86">
        <f t="shared" si="1"/>
        <v>0</v>
      </c>
      <c r="H26" s="87"/>
    </row>
    <row r="27" spans="1:8" ht="16.5" thickBot="1" x14ac:dyDescent="0.3">
      <c r="A27" s="24" t="s">
        <v>68</v>
      </c>
      <c r="B27" s="25">
        <v>601.04070000000002</v>
      </c>
      <c r="C27" s="20">
        <v>250</v>
      </c>
      <c r="D27" s="21" t="s">
        <v>22</v>
      </c>
      <c r="E27" s="27" t="s">
        <v>33</v>
      </c>
      <c r="F27" s="85"/>
      <c r="G27" s="86">
        <f t="shared" si="1"/>
        <v>0</v>
      </c>
      <c r="H27" s="87"/>
    </row>
    <row r="28" spans="1:8" ht="16.5" thickBot="1" x14ac:dyDescent="0.3">
      <c r="A28" s="24" t="s">
        <v>69</v>
      </c>
      <c r="B28" s="25">
        <v>601.04110000000003</v>
      </c>
      <c r="C28" s="26">
        <v>3600</v>
      </c>
      <c r="D28" s="21" t="s">
        <v>22</v>
      </c>
      <c r="E28" s="27" t="s">
        <v>34</v>
      </c>
      <c r="F28" s="85"/>
      <c r="G28" s="86">
        <f t="shared" si="1"/>
        <v>0</v>
      </c>
      <c r="H28" s="87"/>
    </row>
    <row r="29" spans="1:8" ht="16.5" thickBot="1" x14ac:dyDescent="0.3">
      <c r="A29" s="24" t="s">
        <v>70</v>
      </c>
      <c r="B29" s="25">
        <v>602.04110000000003</v>
      </c>
      <c r="C29" s="26">
        <v>2030</v>
      </c>
      <c r="D29" s="21" t="s">
        <v>24</v>
      </c>
      <c r="E29" s="27" t="s">
        <v>35</v>
      </c>
      <c r="F29" s="85"/>
      <c r="G29" s="86">
        <f t="shared" si="1"/>
        <v>0</v>
      </c>
      <c r="H29" s="87"/>
    </row>
    <row r="30" spans="1:8" ht="30.75" thickBot="1" x14ac:dyDescent="0.3">
      <c r="A30" s="24" t="s">
        <v>71</v>
      </c>
      <c r="B30" s="25">
        <v>602.05050000000006</v>
      </c>
      <c r="C30" s="20">
        <v>130</v>
      </c>
      <c r="D30" s="21" t="s">
        <v>24</v>
      </c>
      <c r="E30" s="27" t="s">
        <v>26</v>
      </c>
      <c r="F30" s="85"/>
      <c r="G30" s="86">
        <f t="shared" si="1"/>
        <v>0</v>
      </c>
      <c r="H30" s="87"/>
    </row>
    <row r="31" spans="1:8" ht="16.5" thickBot="1" x14ac:dyDescent="0.3">
      <c r="A31" s="24" t="s">
        <v>72</v>
      </c>
      <c r="B31" s="25">
        <v>620.03</v>
      </c>
      <c r="C31" s="20">
        <v>100</v>
      </c>
      <c r="D31" s="21" t="s">
        <v>24</v>
      </c>
      <c r="E31" s="27" t="s">
        <v>36</v>
      </c>
      <c r="F31" s="85"/>
      <c r="G31" s="86">
        <f t="shared" si="1"/>
        <v>0</v>
      </c>
      <c r="H31" s="87"/>
    </row>
    <row r="32" spans="1:8" ht="17.25" thickBot="1" x14ac:dyDescent="0.3">
      <c r="A32" s="24" t="s">
        <v>73</v>
      </c>
      <c r="B32" s="88" t="s">
        <v>29</v>
      </c>
      <c r="C32" s="89"/>
      <c r="D32" s="89"/>
      <c r="E32" s="89"/>
      <c r="F32" s="90"/>
      <c r="G32" s="91">
        <f>SUM(G22:H31)</f>
        <v>0</v>
      </c>
      <c r="H32" s="92"/>
    </row>
  </sheetData>
  <mergeCells count="35">
    <mergeCell ref="G9:H9"/>
    <mergeCell ref="A1:D1"/>
    <mergeCell ref="E1:H1"/>
    <mergeCell ref="A2:D2"/>
    <mergeCell ref="E2:H2"/>
    <mergeCell ref="G4:H4"/>
    <mergeCell ref="G5:H5"/>
    <mergeCell ref="G6:H6"/>
    <mergeCell ref="G7:H7"/>
    <mergeCell ref="G8:H8"/>
    <mergeCell ref="C4:D4"/>
    <mergeCell ref="G10:H10"/>
    <mergeCell ref="G11:H11"/>
    <mergeCell ref="G12:H12"/>
    <mergeCell ref="G13:H13"/>
    <mergeCell ref="G14:H14"/>
    <mergeCell ref="B15:F15"/>
    <mergeCell ref="G15:H15"/>
    <mergeCell ref="A19:D19"/>
    <mergeCell ref="E19:H19"/>
    <mergeCell ref="A20:H20"/>
    <mergeCell ref="C21:D21"/>
    <mergeCell ref="G21:H21"/>
    <mergeCell ref="G22:H22"/>
    <mergeCell ref="G23:H23"/>
    <mergeCell ref="G24:H24"/>
    <mergeCell ref="G30:H30"/>
    <mergeCell ref="G31:H31"/>
    <mergeCell ref="B32:F32"/>
    <mergeCell ref="G32:H32"/>
    <mergeCell ref="G25:H25"/>
    <mergeCell ref="G26:H26"/>
    <mergeCell ref="G27:H27"/>
    <mergeCell ref="G28:H28"/>
    <mergeCell ref="G29:H2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E16" sqref="E16"/>
    </sheetView>
  </sheetViews>
  <sheetFormatPr defaultRowHeight="15" x14ac:dyDescent="0.25"/>
  <cols>
    <col min="1" max="1" width="6.7109375" style="2" customWidth="1"/>
    <col min="2" max="2" width="18.5703125" style="14" customWidth="1"/>
    <col min="3" max="3" width="10.85546875" style="14" customWidth="1"/>
    <col min="4" max="4" width="9.140625" style="14"/>
    <col min="5" max="5" width="52.85546875" style="2" customWidth="1"/>
    <col min="6" max="6" width="16.42578125" style="2" customWidth="1"/>
    <col min="7" max="7" width="9.140625" style="2"/>
    <col min="8" max="8" width="17.140625" style="2" customWidth="1"/>
    <col min="9" max="16384" width="9.140625" style="2"/>
  </cols>
  <sheetData>
    <row r="1" spans="1:8" ht="41.25" customHeight="1" thickBot="1" x14ac:dyDescent="0.3">
      <c r="A1" s="52" t="s">
        <v>2</v>
      </c>
      <c r="B1" s="53"/>
      <c r="C1" s="53"/>
      <c r="D1" s="54"/>
      <c r="E1" s="44">
        <f>'CTH BB'!E1:H1</f>
        <v>0</v>
      </c>
      <c r="F1" s="45"/>
      <c r="G1" s="45"/>
      <c r="H1" s="46"/>
    </row>
    <row r="2" spans="1:8" ht="36.75" customHeight="1" thickBot="1" x14ac:dyDescent="0.3">
      <c r="A2" s="55" t="s">
        <v>4</v>
      </c>
      <c r="B2" s="56"/>
      <c r="C2" s="56"/>
      <c r="D2" s="57"/>
      <c r="E2" s="58" t="s">
        <v>37</v>
      </c>
      <c r="F2" s="59"/>
      <c r="G2" s="59"/>
      <c r="H2" s="60"/>
    </row>
    <row r="3" spans="1:8" ht="16.5" thickBot="1" x14ac:dyDescent="0.3">
      <c r="A3" s="6" t="s">
        <v>7</v>
      </c>
      <c r="B3" s="5" t="s">
        <v>8</v>
      </c>
      <c r="C3" s="61" t="s">
        <v>9</v>
      </c>
      <c r="D3" s="61"/>
      <c r="E3" s="7" t="s">
        <v>10</v>
      </c>
      <c r="F3" s="9" t="s">
        <v>11</v>
      </c>
      <c r="G3" s="62" t="s">
        <v>12</v>
      </c>
      <c r="H3" s="62"/>
    </row>
    <row r="4" spans="1:8" ht="16.5" thickBot="1" x14ac:dyDescent="0.3">
      <c r="A4" s="4">
        <v>24</v>
      </c>
      <c r="B4" s="10">
        <v>204.011</v>
      </c>
      <c r="C4" s="11">
        <v>70</v>
      </c>
      <c r="D4" s="11" t="s">
        <v>13</v>
      </c>
      <c r="E4" s="12" t="s">
        <v>39</v>
      </c>
      <c r="F4" s="1"/>
      <c r="G4" s="43">
        <f>C4*F4</f>
        <v>0</v>
      </c>
      <c r="H4" s="43"/>
    </row>
    <row r="5" spans="1:8" ht="30.75" thickBot="1" x14ac:dyDescent="0.3">
      <c r="A5" s="4">
        <v>25</v>
      </c>
      <c r="B5" s="10">
        <v>204.012</v>
      </c>
      <c r="C5" s="13">
        <v>260</v>
      </c>
      <c r="D5" s="11" t="s">
        <v>13</v>
      </c>
      <c r="E5" s="12" t="s">
        <v>40</v>
      </c>
      <c r="F5" s="1"/>
      <c r="G5" s="43">
        <f t="shared" ref="G5:G7" si="0">C5*F5</f>
        <v>0</v>
      </c>
      <c r="H5" s="43"/>
    </row>
    <row r="6" spans="1:8" ht="30.75" thickBot="1" x14ac:dyDescent="0.3">
      <c r="A6" s="4">
        <v>26</v>
      </c>
      <c r="B6" s="10" t="s">
        <v>38</v>
      </c>
      <c r="C6" s="13">
        <v>1700</v>
      </c>
      <c r="D6" s="11" t="s">
        <v>19</v>
      </c>
      <c r="E6" s="12" t="s">
        <v>41</v>
      </c>
      <c r="F6" s="1"/>
      <c r="G6" s="43">
        <f t="shared" si="0"/>
        <v>0</v>
      </c>
      <c r="H6" s="43"/>
    </row>
    <row r="7" spans="1:8" ht="30.75" thickBot="1" x14ac:dyDescent="0.3">
      <c r="A7" s="4">
        <v>27</v>
      </c>
      <c r="B7" s="10">
        <v>649.01499999999999</v>
      </c>
      <c r="C7" s="13">
        <v>85</v>
      </c>
      <c r="D7" s="11" t="s">
        <v>22</v>
      </c>
      <c r="E7" s="12" t="s">
        <v>27</v>
      </c>
      <c r="F7" s="1"/>
      <c r="G7" s="43">
        <f t="shared" si="0"/>
        <v>0</v>
      </c>
      <c r="H7" s="43"/>
    </row>
    <row r="8" spans="1:8" ht="17.25" customHeight="1" thickBot="1" x14ac:dyDescent="0.3">
      <c r="A8" s="4">
        <v>28</v>
      </c>
      <c r="B8" s="49" t="s">
        <v>29</v>
      </c>
      <c r="C8" s="50"/>
      <c r="D8" s="50"/>
      <c r="E8" s="50"/>
      <c r="F8" s="51"/>
      <c r="G8" s="47">
        <f>SUM(G4:H7)</f>
        <v>0</v>
      </c>
      <c r="H8" s="48"/>
    </row>
  </sheetData>
  <mergeCells count="12">
    <mergeCell ref="A1:D1"/>
    <mergeCell ref="E1:H1"/>
    <mergeCell ref="A2:D2"/>
    <mergeCell ref="E2:H2"/>
    <mergeCell ref="C3:D3"/>
    <mergeCell ref="G3:H3"/>
    <mergeCell ref="B8:F8"/>
    <mergeCell ref="G8:H8"/>
    <mergeCell ref="G4:H4"/>
    <mergeCell ref="G5:H5"/>
    <mergeCell ref="G6:H6"/>
    <mergeCell ref="G7:H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E2" sqref="E2:H2"/>
    </sheetView>
  </sheetViews>
  <sheetFormatPr defaultRowHeight="15" x14ac:dyDescent="0.25"/>
  <cols>
    <col min="1" max="1" width="6.7109375" style="2" customWidth="1"/>
    <col min="2" max="2" width="12.140625" style="14" customWidth="1"/>
    <col min="3" max="3" width="10.85546875" style="14" customWidth="1"/>
    <col min="4" max="4" width="9.140625" style="14"/>
    <col min="5" max="5" width="52.85546875" style="2" customWidth="1"/>
    <col min="6" max="6" width="16.42578125" style="2" customWidth="1"/>
    <col min="7" max="7" width="9.140625" style="2"/>
    <col min="8" max="8" width="17.140625" style="2" customWidth="1"/>
    <col min="9" max="16384" width="9.140625" style="2"/>
  </cols>
  <sheetData>
    <row r="1" spans="1:8" ht="41.25" customHeight="1" thickBot="1" x14ac:dyDescent="0.3">
      <c r="A1" s="52" t="s">
        <v>2</v>
      </c>
      <c r="B1" s="53"/>
      <c r="C1" s="53"/>
      <c r="D1" s="54"/>
      <c r="E1" s="44">
        <f>'CTH BB'!E1:H1</f>
        <v>0</v>
      </c>
      <c r="F1" s="45"/>
      <c r="G1" s="45"/>
      <c r="H1" s="46"/>
    </row>
    <row r="2" spans="1:8" ht="46.5" customHeight="1" thickBot="1" x14ac:dyDescent="0.3">
      <c r="A2" s="55" t="s">
        <v>4</v>
      </c>
      <c r="B2" s="56"/>
      <c r="C2" s="56"/>
      <c r="D2" s="57"/>
      <c r="E2" s="58" t="s">
        <v>42</v>
      </c>
      <c r="F2" s="59"/>
      <c r="G2" s="59"/>
      <c r="H2" s="60"/>
    </row>
    <row r="3" spans="1:8" ht="16.5" thickBot="1" x14ac:dyDescent="0.3">
      <c r="A3" s="6" t="s">
        <v>7</v>
      </c>
      <c r="B3" s="5" t="s">
        <v>8</v>
      </c>
      <c r="C3" s="61" t="s">
        <v>9</v>
      </c>
      <c r="D3" s="61"/>
      <c r="E3" s="7" t="s">
        <v>10</v>
      </c>
      <c r="F3" s="9" t="s">
        <v>11</v>
      </c>
      <c r="G3" s="62" t="s">
        <v>12</v>
      </c>
      <c r="H3" s="62"/>
    </row>
    <row r="4" spans="1:8" ht="30.75" thickBot="1" x14ac:dyDescent="0.3">
      <c r="A4" s="4">
        <v>29</v>
      </c>
      <c r="B4" s="10">
        <v>204.01150000000001</v>
      </c>
      <c r="C4" s="11">
        <v>220</v>
      </c>
      <c r="D4" s="11" t="s">
        <v>13</v>
      </c>
      <c r="E4" s="12" t="s">
        <v>40</v>
      </c>
      <c r="F4" s="1"/>
      <c r="G4" s="43">
        <f>C4*F4</f>
        <v>0</v>
      </c>
      <c r="H4" s="43"/>
    </row>
    <row r="5" spans="1:8" ht="16.5" thickBot="1" x14ac:dyDescent="0.3">
      <c r="A5" s="4">
        <v>30</v>
      </c>
      <c r="B5" s="10">
        <v>204.012</v>
      </c>
      <c r="C5" s="13">
        <v>66000</v>
      </c>
      <c r="D5" s="11" t="s">
        <v>13</v>
      </c>
      <c r="E5" s="12" t="s">
        <v>39</v>
      </c>
      <c r="F5" s="1"/>
      <c r="G5" s="43">
        <f t="shared" ref="G5:G9" si="0">C5*F5</f>
        <v>0</v>
      </c>
      <c r="H5" s="43"/>
    </row>
    <row r="6" spans="1:8" ht="16.5" thickBot="1" x14ac:dyDescent="0.3">
      <c r="A6" s="4">
        <v>31</v>
      </c>
      <c r="B6" s="10">
        <v>455.06049999999999</v>
      </c>
      <c r="C6" s="13">
        <v>3300</v>
      </c>
      <c r="D6" s="11" t="s">
        <v>17</v>
      </c>
      <c r="E6" s="12" t="s">
        <v>18</v>
      </c>
      <c r="F6" s="1"/>
      <c r="G6" s="43">
        <f t="shared" si="0"/>
        <v>0</v>
      </c>
      <c r="H6" s="43"/>
    </row>
    <row r="7" spans="1:8" ht="16.5" thickBot="1" x14ac:dyDescent="0.3">
      <c r="A7" s="4">
        <v>32</v>
      </c>
      <c r="B7" s="10">
        <v>460.62240000000003</v>
      </c>
      <c r="C7" s="13">
        <v>10200</v>
      </c>
      <c r="D7" s="11" t="s">
        <v>19</v>
      </c>
      <c r="E7" s="12" t="s">
        <v>21</v>
      </c>
      <c r="F7" s="1"/>
      <c r="G7" s="43">
        <f t="shared" si="0"/>
        <v>0</v>
      </c>
      <c r="H7" s="43"/>
    </row>
    <row r="8" spans="1:8" ht="30.75" thickBot="1" x14ac:dyDescent="0.3">
      <c r="A8" s="4">
        <v>33</v>
      </c>
      <c r="B8" s="10">
        <v>649.01499999999999</v>
      </c>
      <c r="C8" s="13">
        <v>430</v>
      </c>
      <c r="D8" s="11" t="s">
        <v>22</v>
      </c>
      <c r="E8" s="12" t="s">
        <v>27</v>
      </c>
      <c r="F8" s="1"/>
      <c r="G8" s="43">
        <f t="shared" si="0"/>
        <v>0</v>
      </c>
      <c r="H8" s="43"/>
    </row>
    <row r="9" spans="1:8" ht="16.5" thickBot="1" x14ac:dyDescent="0.3">
      <c r="A9" s="4">
        <v>34</v>
      </c>
      <c r="B9" s="10">
        <v>690.01499999999999</v>
      </c>
      <c r="C9" s="13">
        <v>340</v>
      </c>
      <c r="D9" s="11" t="s">
        <v>22</v>
      </c>
      <c r="E9" s="12" t="s">
        <v>28</v>
      </c>
      <c r="F9" s="1"/>
      <c r="G9" s="43">
        <f t="shared" si="0"/>
        <v>0</v>
      </c>
      <c r="H9" s="43"/>
    </row>
    <row r="10" spans="1:8" ht="17.25" customHeight="1" thickBot="1" x14ac:dyDescent="0.3">
      <c r="A10" s="4">
        <v>35</v>
      </c>
      <c r="B10" s="49" t="s">
        <v>29</v>
      </c>
      <c r="C10" s="50"/>
      <c r="D10" s="50"/>
      <c r="E10" s="50"/>
      <c r="F10" s="51"/>
      <c r="G10" s="47">
        <f>SUM(G4:H9)</f>
        <v>0</v>
      </c>
      <c r="H10" s="48"/>
    </row>
  </sheetData>
  <mergeCells count="14">
    <mergeCell ref="A1:D1"/>
    <mergeCell ref="E1:H1"/>
    <mergeCell ref="A2:D2"/>
    <mergeCell ref="E2:H2"/>
    <mergeCell ref="C3:D3"/>
    <mergeCell ref="G3:H3"/>
    <mergeCell ref="B10:F10"/>
    <mergeCell ref="G10:H10"/>
    <mergeCell ref="G4:H4"/>
    <mergeCell ref="G5:H5"/>
    <mergeCell ref="G6:H6"/>
    <mergeCell ref="G7:H7"/>
    <mergeCell ref="G8:H8"/>
    <mergeCell ref="G9:H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F24" sqref="F24"/>
    </sheetView>
  </sheetViews>
  <sheetFormatPr defaultRowHeight="15" x14ac:dyDescent="0.25"/>
  <cols>
    <col min="1" max="1" width="6.7109375" style="2" customWidth="1"/>
    <col min="2" max="2" width="12.140625" style="14" customWidth="1"/>
    <col min="3" max="3" width="10.85546875" style="14" customWidth="1"/>
    <col min="4" max="4" width="9.140625" style="14"/>
    <col min="5" max="5" width="52.85546875" style="2" customWidth="1"/>
    <col min="6" max="6" width="16.42578125" style="2" customWidth="1"/>
    <col min="7" max="7" width="9.140625" style="2"/>
    <col min="8" max="8" width="17.140625" style="2" customWidth="1"/>
    <col min="9" max="16384" width="9.140625" style="2"/>
  </cols>
  <sheetData>
    <row r="1" spans="1:8" ht="41.25" customHeight="1" thickBot="1" x14ac:dyDescent="0.3">
      <c r="A1" s="52" t="s">
        <v>2</v>
      </c>
      <c r="B1" s="53"/>
      <c r="C1" s="53"/>
      <c r="D1" s="54"/>
      <c r="E1" s="44">
        <f>'CTH BB'!E1:H1</f>
        <v>0</v>
      </c>
      <c r="F1" s="45"/>
      <c r="G1" s="45"/>
      <c r="H1" s="46"/>
    </row>
    <row r="2" spans="1:8" ht="55.5" customHeight="1" thickBot="1" x14ac:dyDescent="0.3">
      <c r="A2" s="55" t="s">
        <v>4</v>
      </c>
      <c r="B2" s="56"/>
      <c r="C2" s="56"/>
      <c r="D2" s="57"/>
      <c r="E2" s="69" t="s">
        <v>48</v>
      </c>
      <c r="F2" s="70"/>
      <c r="G2" s="70"/>
      <c r="H2" s="71"/>
    </row>
    <row r="3" spans="1:8" ht="16.5" thickBot="1" x14ac:dyDescent="0.3">
      <c r="A3" s="6" t="s">
        <v>7</v>
      </c>
      <c r="B3" s="5" t="s">
        <v>8</v>
      </c>
      <c r="C3" s="61" t="s">
        <v>9</v>
      </c>
      <c r="D3" s="61"/>
      <c r="E3" s="7" t="s">
        <v>10</v>
      </c>
      <c r="F3" s="9" t="s">
        <v>11</v>
      </c>
      <c r="G3" s="62" t="s">
        <v>12</v>
      </c>
      <c r="H3" s="62"/>
    </row>
    <row r="4" spans="1:8" ht="16.5" thickBot="1" x14ac:dyDescent="0.3">
      <c r="A4" s="4">
        <v>36</v>
      </c>
      <c r="B4" s="10">
        <v>204.011</v>
      </c>
      <c r="C4" s="11">
        <v>100</v>
      </c>
      <c r="D4" s="11" t="s">
        <v>13</v>
      </c>
      <c r="E4" s="12" t="s">
        <v>14</v>
      </c>
      <c r="F4" s="1"/>
      <c r="G4" s="43">
        <f>C4*F4</f>
        <v>0</v>
      </c>
      <c r="H4" s="43"/>
    </row>
    <row r="5" spans="1:8" ht="30.75" thickBot="1" x14ac:dyDescent="0.3">
      <c r="A5" s="4">
        <v>37</v>
      </c>
      <c r="B5" s="10">
        <v>204.01150000000001</v>
      </c>
      <c r="C5" s="13">
        <v>1860</v>
      </c>
      <c r="D5" s="11" t="s">
        <v>13</v>
      </c>
      <c r="E5" s="12" t="s">
        <v>40</v>
      </c>
      <c r="F5" s="1"/>
      <c r="G5" s="43">
        <f t="shared" ref="G5:G13" si="0">C5*F5</f>
        <v>0</v>
      </c>
      <c r="H5" s="43"/>
    </row>
    <row r="6" spans="1:8" ht="16.5" thickBot="1" x14ac:dyDescent="0.3">
      <c r="A6" s="24">
        <v>38</v>
      </c>
      <c r="B6" s="25">
        <v>204.012</v>
      </c>
      <c r="C6" s="26">
        <v>650</v>
      </c>
      <c r="D6" s="21" t="s">
        <v>13</v>
      </c>
      <c r="E6" s="27" t="s">
        <v>39</v>
      </c>
      <c r="F6" s="1"/>
      <c r="G6" s="43">
        <f t="shared" ref="G6" si="1">C6*F6</f>
        <v>0</v>
      </c>
      <c r="H6" s="43"/>
    </row>
    <row r="7" spans="1:8" ht="16.5" thickBot="1" x14ac:dyDescent="0.3">
      <c r="A7" s="4">
        <v>39</v>
      </c>
      <c r="B7" s="10">
        <v>325.01</v>
      </c>
      <c r="C7" s="26">
        <v>5210</v>
      </c>
      <c r="D7" s="11" t="s">
        <v>13</v>
      </c>
      <c r="E7" s="12" t="s">
        <v>16</v>
      </c>
      <c r="F7" s="1"/>
      <c r="G7" s="43">
        <f t="shared" si="0"/>
        <v>0</v>
      </c>
      <c r="H7" s="43"/>
    </row>
    <row r="8" spans="1:8" ht="16.5" thickBot="1" x14ac:dyDescent="0.3">
      <c r="A8" s="4">
        <v>40</v>
      </c>
      <c r="B8" s="10">
        <v>455.06049999999999</v>
      </c>
      <c r="C8" s="13">
        <v>1330</v>
      </c>
      <c r="D8" s="11" t="s">
        <v>17</v>
      </c>
      <c r="E8" s="12" t="s">
        <v>46</v>
      </c>
      <c r="F8" s="1"/>
      <c r="G8" s="43">
        <f t="shared" si="0"/>
        <v>0</v>
      </c>
      <c r="H8" s="43"/>
    </row>
    <row r="9" spans="1:8" ht="30.75" thickBot="1" x14ac:dyDescent="0.3">
      <c r="A9" s="4">
        <v>41</v>
      </c>
      <c r="B9" s="10">
        <v>460.52229999999997</v>
      </c>
      <c r="C9" s="13">
        <v>1210</v>
      </c>
      <c r="D9" s="11" t="s">
        <v>19</v>
      </c>
      <c r="E9" s="12" t="s">
        <v>43</v>
      </c>
      <c r="F9" s="1"/>
      <c r="G9" s="43">
        <f t="shared" si="0"/>
        <v>0</v>
      </c>
      <c r="H9" s="43"/>
    </row>
    <row r="10" spans="1:8" ht="30.75" thickBot="1" x14ac:dyDescent="0.3">
      <c r="A10" s="4">
        <v>42</v>
      </c>
      <c r="B10" s="10">
        <v>460.5224</v>
      </c>
      <c r="C10" s="13">
        <v>2920</v>
      </c>
      <c r="D10" s="11" t="s">
        <v>19</v>
      </c>
      <c r="E10" s="12" t="s">
        <v>44</v>
      </c>
      <c r="F10" s="1"/>
      <c r="G10" s="43">
        <f t="shared" si="0"/>
        <v>0</v>
      </c>
      <c r="H10" s="43"/>
    </row>
    <row r="11" spans="1:8" ht="30.75" thickBot="1" x14ac:dyDescent="0.3">
      <c r="A11" s="4">
        <v>43</v>
      </c>
      <c r="B11" s="10">
        <v>601.0557</v>
      </c>
      <c r="C11" s="11">
        <v>145</v>
      </c>
      <c r="D11" s="11" t="s">
        <v>22</v>
      </c>
      <c r="E11" s="12" t="s">
        <v>45</v>
      </c>
      <c r="F11" s="1"/>
      <c r="G11" s="43">
        <f t="shared" si="0"/>
        <v>0</v>
      </c>
      <c r="H11" s="43"/>
    </row>
    <row r="12" spans="1:8" ht="30.75" thickBot="1" x14ac:dyDescent="0.3">
      <c r="A12" s="4">
        <v>44</v>
      </c>
      <c r="B12" s="10">
        <v>649.01499999999999</v>
      </c>
      <c r="C12" s="11">
        <v>120</v>
      </c>
      <c r="D12" s="11" t="s">
        <v>22</v>
      </c>
      <c r="E12" s="12" t="s">
        <v>27</v>
      </c>
      <c r="F12" s="1"/>
      <c r="G12" s="43">
        <f t="shared" si="0"/>
        <v>0</v>
      </c>
      <c r="H12" s="43"/>
    </row>
    <row r="13" spans="1:8" ht="16.5" thickBot="1" x14ac:dyDescent="0.3">
      <c r="A13" s="4">
        <v>45</v>
      </c>
      <c r="B13" s="10">
        <v>690.01499999999999</v>
      </c>
      <c r="C13" s="11">
        <v>210</v>
      </c>
      <c r="D13" s="11" t="s">
        <v>22</v>
      </c>
      <c r="E13" s="12" t="s">
        <v>28</v>
      </c>
      <c r="F13" s="1"/>
      <c r="G13" s="43">
        <f t="shared" si="0"/>
        <v>0</v>
      </c>
      <c r="H13" s="43"/>
    </row>
    <row r="14" spans="1:8" ht="17.25" customHeight="1" thickBot="1" x14ac:dyDescent="0.3">
      <c r="A14" s="4">
        <v>46</v>
      </c>
      <c r="B14" s="49" t="s">
        <v>29</v>
      </c>
      <c r="C14" s="50"/>
      <c r="D14" s="50"/>
      <c r="E14" s="50"/>
      <c r="F14" s="51"/>
      <c r="G14" s="47">
        <f>SUM(G4:H13)</f>
        <v>0</v>
      </c>
      <c r="H14" s="48"/>
    </row>
  </sheetData>
  <mergeCells count="18">
    <mergeCell ref="G10:H10"/>
    <mergeCell ref="A1:D1"/>
    <mergeCell ref="E1:H1"/>
    <mergeCell ref="A2:D2"/>
    <mergeCell ref="E2:H2"/>
    <mergeCell ref="C3:D3"/>
    <mergeCell ref="G3:H3"/>
    <mergeCell ref="G4:H4"/>
    <mergeCell ref="G5:H5"/>
    <mergeCell ref="G7:H7"/>
    <mergeCell ref="G8:H8"/>
    <mergeCell ref="G9:H9"/>
    <mergeCell ref="G6:H6"/>
    <mergeCell ref="G11:H11"/>
    <mergeCell ref="G12:H12"/>
    <mergeCell ref="G13:H13"/>
    <mergeCell ref="B14:F14"/>
    <mergeCell ref="G14:H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 Sheet</vt:lpstr>
      <vt:lpstr>CTH BB</vt:lpstr>
      <vt:lpstr>CTH BW</vt:lpstr>
      <vt:lpstr>CTH J (CTH JJ TO CTH F)</vt:lpstr>
      <vt:lpstr>CTH J (CTH S TO STH 78)</vt:lpstr>
      <vt:lpstr>CTH MN</vt:lpstr>
    </vt:vector>
  </TitlesOfParts>
  <Company>Dane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Hidalgo, Carmen</dc:creator>
  <cp:lastModifiedBy>Hidalgo, Carmen</cp:lastModifiedBy>
  <dcterms:created xsi:type="dcterms:W3CDTF">2022-02-04T22:00:41Z</dcterms:created>
  <dcterms:modified xsi:type="dcterms:W3CDTF">2022-03-01T20:03:51Z</dcterms:modified>
</cp:coreProperties>
</file>